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Работа Орловское сельское пос\Работа\РЕЕСТР\РЕЕСТРЫ\Реестр имущества\Все имущество поселений\2024\"/>
    </mc:Choice>
  </mc:AlternateContent>
  <bookViews>
    <workbookView xWindow="90" yWindow="3195" windowWidth="15255" windowHeight="5835"/>
  </bookViews>
  <sheets>
    <sheet name="Недвиж. имущ." sheetId="1" r:id="rId1"/>
    <sheet name="Движ. имущ." sheetId="2" r:id="rId2"/>
    <sheet name="Земля" sheetId="4" r:id="rId3"/>
  </sheets>
  <definedNames>
    <definedName name="_xlnm._FilterDatabase" localSheetId="2" hidden="1">Земля!$A$1:$I$394</definedName>
    <definedName name="OLE_LINK1" localSheetId="0">'Недвиж. имущ.'!#REF!</definedName>
  </definedNames>
  <calcPr calcId="162913"/>
</workbook>
</file>

<file path=xl/calcChain.xml><?xml version="1.0" encoding="utf-8"?>
<calcChain xmlns="http://schemas.openxmlformats.org/spreadsheetml/2006/main">
  <c r="A11" i="1" l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J405" i="4" l="1"/>
  <c r="A404" i="4"/>
  <c r="J317" i="4" l="1"/>
  <c r="A4" i="4" l="1"/>
  <c r="A5" i="4" s="1"/>
  <c r="A6" i="4" s="1"/>
  <c r="A7" i="4" s="1"/>
  <c r="A8" i="4" s="1"/>
  <c r="J369" i="4"/>
  <c r="J364" i="4"/>
  <c r="J365" i="4"/>
  <c r="J366" i="4"/>
  <c r="J367" i="4"/>
  <c r="J368" i="4"/>
  <c r="J362" i="4"/>
  <c r="J363" i="4"/>
  <c r="J354" i="4"/>
  <c r="J355" i="4"/>
  <c r="J356" i="4"/>
  <c r="J357" i="4"/>
  <c r="J358" i="4"/>
  <c r="J359" i="4"/>
  <c r="J360" i="4"/>
  <c r="J361" i="4"/>
  <c r="J353" i="4"/>
  <c r="J343" i="4"/>
  <c r="J344" i="4"/>
  <c r="J345" i="4"/>
  <c r="J346" i="4"/>
  <c r="J347" i="4"/>
  <c r="J348" i="4"/>
  <c r="J349" i="4"/>
  <c r="J350" i="4"/>
  <c r="J351" i="4"/>
  <c r="J352" i="4"/>
  <c r="J335" i="4"/>
  <c r="J336" i="4"/>
  <c r="J337" i="4"/>
  <c r="J338" i="4"/>
  <c r="J339" i="4"/>
  <c r="J340" i="4"/>
  <c r="J341" i="4"/>
  <c r="J342" i="4"/>
  <c r="J329" i="4"/>
  <c r="J330" i="4"/>
  <c r="J331" i="4"/>
  <c r="J332" i="4"/>
  <c r="J333" i="4"/>
  <c r="J334" i="4"/>
  <c r="J321" i="4"/>
  <c r="J322" i="4"/>
  <c r="J323" i="4"/>
  <c r="J324" i="4"/>
  <c r="J325" i="4"/>
  <c r="J326" i="4"/>
  <c r="J327" i="4"/>
  <c r="J328" i="4"/>
  <c r="J318" i="4"/>
  <c r="J319" i="4"/>
  <c r="J320" i="4"/>
  <c r="J315" i="4"/>
  <c r="J316" i="4"/>
  <c r="J313" i="4"/>
  <c r="J314" i="4"/>
  <c r="J307" i="4"/>
  <c r="J308" i="4"/>
  <c r="J309" i="4"/>
  <c r="J310" i="4"/>
  <c r="J311" i="4"/>
  <c r="J312" i="4"/>
  <c r="J302" i="4"/>
  <c r="J303" i="4"/>
  <c r="J304" i="4"/>
  <c r="J305" i="4"/>
  <c r="J306" i="4"/>
  <c r="J300" i="4"/>
  <c r="J301" i="4"/>
  <c r="J299" i="4"/>
  <c r="J292" i="4"/>
  <c r="J293" i="4"/>
  <c r="J294" i="4"/>
  <c r="J295" i="4"/>
  <c r="J296" i="4"/>
  <c r="J297" i="4"/>
  <c r="J298" i="4"/>
  <c r="J287" i="4"/>
  <c r="J288" i="4"/>
  <c r="J289" i="4"/>
  <c r="J290" i="4"/>
  <c r="J291" i="4"/>
  <c r="J286" i="4"/>
  <c r="J285" i="4"/>
  <c r="J284" i="4"/>
  <c r="J283" i="4"/>
  <c r="J282" i="4"/>
  <c r="K282" i="4" s="1"/>
  <c r="J281" i="4"/>
  <c r="J280" i="4"/>
  <c r="A9" i="4" l="1"/>
  <c r="A10" i="4" l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l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79" i="4" s="1"/>
  <c r="A80" i="4" s="1"/>
  <c r="A81" i="4" s="1"/>
  <c r="A82" i="4" s="1"/>
  <c r="A83" i="4" s="1"/>
  <c r="A84" i="4" s="1"/>
  <c r="A85" i="4" s="1"/>
  <c r="A86" i="4" s="1"/>
  <c r="A87" i="4" s="1"/>
  <c r="A88" i="4" s="1"/>
  <c r="A89" i="4" s="1"/>
  <c r="A90" i="4" s="1"/>
  <c r="A91" i="4" s="1"/>
  <c r="A92" i="4" s="1"/>
  <c r="A93" i="4" s="1"/>
  <c r="A94" i="4" s="1"/>
  <c r="A95" i="4" s="1"/>
  <c r="A96" i="4" s="1"/>
  <c r="A97" i="4" s="1"/>
  <c r="A98" i="4" s="1"/>
  <c r="A99" i="4" s="1"/>
  <c r="A100" i="4" s="1"/>
  <c r="A101" i="4" s="1"/>
  <c r="A102" i="4" s="1"/>
  <c r="A103" i="4" s="1"/>
  <c r="A104" i="4" s="1"/>
  <c r="A105" i="4" s="1"/>
  <c r="A106" i="4" s="1"/>
  <c r="A107" i="4" s="1"/>
  <c r="A108" i="4" s="1"/>
  <c r="A109" i="4" s="1"/>
  <c r="A110" i="4" s="1"/>
  <c r="A111" i="4" s="1"/>
  <c r="A112" i="4" s="1"/>
  <c r="A113" i="4" s="1"/>
  <c r="A114" i="4" s="1"/>
  <c r="A115" i="4" s="1"/>
  <c r="A116" i="4" s="1"/>
  <c r="A117" i="4" s="1"/>
  <c r="A118" i="4" s="1"/>
  <c r="A119" i="4" s="1"/>
  <c r="A120" i="4" s="1"/>
  <c r="A121" i="4" s="1"/>
  <c r="A122" i="4" s="1"/>
  <c r="A123" i="4" s="1"/>
  <c r="A124" i="4" s="1"/>
  <c r="A125" i="4" s="1"/>
  <c r="A126" i="4" s="1"/>
  <c r="A127" i="4" s="1"/>
  <c r="A128" i="4" s="1"/>
  <c r="A129" i="4" s="1"/>
  <c r="A130" i="4" s="1"/>
  <c r="A131" i="4" s="1"/>
  <c r="A132" i="4" s="1"/>
  <c r="A133" i="4" s="1"/>
  <c r="A134" i="4" s="1"/>
  <c r="A135" i="4" s="1"/>
  <c r="A136" i="4" s="1"/>
  <c r="A137" i="4" s="1"/>
  <c r="A138" i="4" s="1"/>
  <c r="A139" i="4" s="1"/>
  <c r="A140" i="4" s="1"/>
  <c r="A141" i="4" s="1"/>
  <c r="A142" i="4" s="1"/>
  <c r="A143" i="4" s="1"/>
  <c r="A144" i="4" s="1"/>
  <c r="A145" i="4" s="1"/>
  <c r="A146" i="4" s="1"/>
  <c r="A147" i="4" s="1"/>
  <c r="A148" i="4" s="1"/>
  <c r="A149" i="4" s="1"/>
  <c r="A150" i="4" s="1"/>
  <c r="A151" i="4" s="1"/>
  <c r="A152" i="4" s="1"/>
  <c r="A153" i="4" s="1"/>
  <c r="A154" i="4" s="1"/>
  <c r="A155" i="4" s="1"/>
  <c r="A156" i="4" s="1"/>
  <c r="A157" i="4" s="1"/>
  <c r="A158" i="4" s="1"/>
  <c r="A159" i="4" s="1"/>
  <c r="A160" i="4" s="1"/>
  <c r="A161" i="4" s="1"/>
  <c r="A162" i="4" s="1"/>
  <c r="A163" i="4" s="1"/>
  <c r="A164" i="4" s="1"/>
  <c r="A165" i="4" s="1"/>
  <c r="A166" i="4" s="1"/>
  <c r="A167" i="4" s="1"/>
  <c r="A168" i="4" s="1"/>
  <c r="A169" i="4" s="1"/>
  <c r="A170" i="4" s="1"/>
  <c r="A171" i="4" s="1"/>
  <c r="A172" i="4" s="1"/>
  <c r="A173" i="4" s="1"/>
  <c r="A174" i="4" s="1"/>
  <c r="J278" i="4"/>
  <c r="J394" i="4" s="1"/>
  <c r="J279" i="4"/>
  <c r="O279" i="4" l="1"/>
  <c r="O281" i="4" l="1"/>
  <c r="O282" i="4" s="1"/>
  <c r="O283" i="4" s="1"/>
  <c r="O284" i="4" s="1"/>
  <c r="O285" i="4" s="1"/>
  <c r="O286" i="4" s="1"/>
  <c r="O287" i="4" s="1"/>
  <c r="O288" i="4" s="1"/>
  <c r="O289" i="4" s="1"/>
  <c r="O290" i="4" s="1"/>
  <c r="O291" i="4" s="1"/>
  <c r="O292" i="4" s="1"/>
  <c r="O293" i="4" s="1"/>
  <c r="O294" i="4" s="1"/>
  <c r="O295" i="4" s="1"/>
  <c r="O296" i="4" s="1"/>
  <c r="O297" i="4" s="1"/>
  <c r="O298" i="4" s="1"/>
  <c r="O299" i="4" s="1"/>
  <c r="O300" i="4" s="1"/>
  <c r="O301" i="4" s="1"/>
  <c r="O302" i="4" s="1"/>
  <c r="O303" i="4" s="1"/>
  <c r="O304" i="4" s="1"/>
  <c r="O305" i="4" s="1"/>
  <c r="O306" i="4" s="1"/>
  <c r="O307" i="4" s="1"/>
  <c r="O308" i="4" s="1"/>
  <c r="O309" i="4" s="1"/>
  <c r="O310" i="4" s="1"/>
  <c r="O311" i="4" s="1"/>
  <c r="O312" i="4" s="1"/>
  <c r="O313" i="4" s="1"/>
  <c r="O314" i="4" s="1"/>
  <c r="O315" i="4" s="1"/>
  <c r="O316" i="4" s="1"/>
  <c r="O280" i="4"/>
  <c r="D394" i="4"/>
  <c r="O318" i="4" l="1"/>
  <c r="O319" i="4" s="1"/>
  <c r="O320" i="4" s="1"/>
  <c r="O321" i="4" s="1"/>
  <c r="O322" i="4" s="1"/>
  <c r="O323" i="4" s="1"/>
  <c r="O324" i="4" s="1"/>
  <c r="O325" i="4" s="1"/>
  <c r="O326" i="4" s="1"/>
  <c r="O327" i="4" s="1"/>
  <c r="O328" i="4" s="1"/>
  <c r="O329" i="4" s="1"/>
  <c r="O330" i="4" s="1"/>
  <c r="O331" i="4" s="1"/>
  <c r="O332" i="4" s="1"/>
  <c r="O333" i="4" s="1"/>
  <c r="O334" i="4" s="1"/>
  <c r="O335" i="4" s="1"/>
  <c r="O336" i="4" s="1"/>
  <c r="O337" i="4" s="1"/>
  <c r="O338" i="4" s="1"/>
  <c r="O339" i="4" s="1"/>
  <c r="O340" i="4" s="1"/>
  <c r="O341" i="4" s="1"/>
  <c r="O342" i="4" s="1"/>
  <c r="O343" i="4" s="1"/>
  <c r="O344" i="4" s="1"/>
  <c r="O345" i="4" s="1"/>
  <c r="O346" i="4" s="1"/>
  <c r="O347" i="4" s="1"/>
  <c r="O348" i="4" s="1"/>
  <c r="O349" i="4" s="1"/>
  <c r="O350" i="4" s="1"/>
  <c r="O351" i="4" s="1"/>
  <c r="O352" i="4" s="1"/>
  <c r="O353" i="4" s="1"/>
  <c r="O354" i="4" s="1"/>
  <c r="O355" i="4" s="1"/>
  <c r="O356" i="4" s="1"/>
  <c r="O357" i="4" s="1"/>
  <c r="O358" i="4" s="1"/>
  <c r="O359" i="4" s="1"/>
  <c r="O360" i="4" s="1"/>
  <c r="O361" i="4" s="1"/>
  <c r="O362" i="4" s="1"/>
  <c r="O363" i="4" s="1"/>
  <c r="O364" i="4" s="1"/>
  <c r="O365" i="4" s="1"/>
  <c r="O366" i="4" s="1"/>
  <c r="O367" i="4" s="1"/>
  <c r="O368" i="4" s="1"/>
  <c r="O369" i="4" s="1"/>
  <c r="O317" i="4"/>
  <c r="N369" i="4" l="1"/>
  <c r="N282" i="4"/>
  <c r="A175" i="4" l="1"/>
  <c r="A176" i="4" s="1"/>
  <c r="A177" i="4" s="1"/>
  <c r="A178" i="4" s="1"/>
  <c r="A179" i="4" s="1"/>
  <c r="A180" i="4" s="1"/>
  <c r="A181" i="4" s="1"/>
  <c r="A182" i="4" s="1"/>
  <c r="A183" i="4" s="1"/>
  <c r="A184" i="4" s="1"/>
  <c r="A185" i="4" s="1"/>
  <c r="A186" i="4" s="1"/>
  <c r="A187" i="4" s="1"/>
  <c r="A188" i="4" s="1"/>
  <c r="A189" i="4" s="1"/>
  <c r="A190" i="4" s="1"/>
  <c r="A191" i="4" s="1"/>
  <c r="A192" i="4" s="1"/>
  <c r="A193" i="4" s="1"/>
  <c r="A194" i="4" s="1"/>
  <c r="A195" i="4" s="1"/>
  <c r="A196" i="4" s="1"/>
  <c r="A197" i="4" s="1"/>
  <c r="A198" i="4" s="1"/>
  <c r="A199" i="4" s="1"/>
  <c r="A200" i="4" s="1"/>
  <c r="A201" i="4" s="1"/>
  <c r="A202" i="4" s="1"/>
  <c r="A203" i="4" s="1"/>
  <c r="A204" i="4" s="1"/>
  <c r="A205" i="4" s="1"/>
  <c r="A206" i="4" s="1"/>
  <c r="A207" i="4" s="1"/>
  <c r="A208" i="4" s="1"/>
  <c r="A209" i="4" s="1"/>
  <c r="A210" i="4" s="1"/>
  <c r="A211" i="4" s="1"/>
  <c r="A212" i="4" s="1"/>
  <c r="A213" i="4" s="1"/>
  <c r="A214" i="4" s="1"/>
  <c r="A215" i="4" s="1"/>
  <c r="A216" i="4" s="1"/>
  <c r="A217" i="4" s="1"/>
  <c r="A218" i="4" s="1"/>
  <c r="A219" i="4" s="1"/>
  <c r="A220" i="4" s="1"/>
  <c r="A221" i="4" s="1"/>
  <c r="A222" i="4" s="1"/>
  <c r="A223" i="4" s="1"/>
  <c r="A224" i="4" s="1"/>
  <c r="A225" i="4" s="1"/>
  <c r="A226" i="4" s="1"/>
  <c r="A227" i="4" s="1"/>
  <c r="A228" i="4" s="1"/>
  <c r="A229" i="4" s="1"/>
  <c r="A230" i="4" s="1"/>
  <c r="A231" i="4" s="1"/>
  <c r="A232" i="4" s="1"/>
  <c r="A233" i="4" s="1"/>
  <c r="A234" i="4" s="1"/>
  <c r="A235" i="4" s="1"/>
  <c r="A236" i="4" s="1"/>
  <c r="A237" i="4" s="1"/>
  <c r="A238" i="4" s="1"/>
  <c r="A239" i="4" s="1"/>
  <c r="A240" i="4" s="1"/>
  <c r="A241" i="4" s="1"/>
  <c r="A242" i="4" s="1"/>
  <c r="A243" i="4" l="1"/>
  <c r="A245" i="4" s="1"/>
  <c r="A246" i="4" s="1"/>
  <c r="A247" i="4" s="1"/>
  <c r="A248" i="4" s="1"/>
  <c r="A249" i="4" s="1"/>
  <c r="A250" i="4" s="1"/>
  <c r="A251" i="4" s="1"/>
  <c r="A252" i="4" s="1"/>
  <c r="A253" i="4" s="1"/>
  <c r="A254" i="4" s="1"/>
  <c r="A255" i="4" s="1"/>
  <c r="A256" i="4" s="1"/>
  <c r="A257" i="4" s="1"/>
  <c r="A258" i="4" s="1"/>
  <c r="A259" i="4" s="1"/>
  <c r="A260" i="4" s="1"/>
  <c r="A261" i="4" s="1"/>
  <c r="A262" i="4" s="1"/>
  <c r="A263" i="4" s="1"/>
  <c r="A264" i="4" s="1"/>
  <c r="A265" i="4" s="1"/>
  <c r="A266" i="4" s="1"/>
  <c r="A267" i="4" s="1"/>
  <c r="A268" i="4" s="1"/>
  <c r="A269" i="4" s="1"/>
  <c r="A271" i="4" s="1"/>
  <c r="A272" i="4" s="1"/>
  <c r="A273" i="4" s="1"/>
  <c r="A274" i="4" s="1"/>
  <c r="A275" i="4" s="1"/>
  <c r="A276" i="4" s="1"/>
  <c r="A277" i="4" s="1"/>
  <c r="A278" i="4" s="1"/>
  <c r="A279" i="4" s="1"/>
  <c r="A280" i="4" s="1"/>
  <c r="A281" i="4" s="1"/>
  <c r="A282" i="4" s="1"/>
  <c r="A283" i="4" s="1"/>
  <c r="A284" i="4" s="1"/>
  <c r="A285" i="4" s="1"/>
  <c r="A286" i="4" s="1"/>
  <c r="A287" i="4" s="1"/>
  <c r="A288" i="4" s="1"/>
  <c r="A289" i="4" s="1"/>
  <c r="A290" i="4" s="1"/>
  <c r="A291" i="4" s="1"/>
  <c r="A292" i="4" s="1"/>
  <c r="A293" i="4" s="1"/>
  <c r="A294" i="4" s="1"/>
  <c r="A295" i="4" s="1"/>
  <c r="A296" i="4" s="1"/>
  <c r="A297" i="4" s="1"/>
  <c r="A298" i="4" s="1"/>
  <c r="A299" i="4" s="1"/>
  <c r="A300" i="4" s="1"/>
  <c r="A301" i="4" s="1"/>
  <c r="A302" i="4" s="1"/>
  <c r="A303" i="4" s="1"/>
  <c r="A304" i="4" s="1"/>
  <c r="A305" i="4" s="1"/>
  <c r="A306" i="4" s="1"/>
  <c r="A307" i="4" s="1"/>
  <c r="A308" i="4" s="1"/>
  <c r="A309" i="4" s="1"/>
  <c r="A310" i="4" s="1"/>
  <c r="A311" i="4" s="1"/>
  <c r="A312" i="4" s="1"/>
  <c r="A313" i="4" s="1"/>
  <c r="A314" i="4" s="1"/>
  <c r="A315" i="4" s="1"/>
  <c r="A316" i="4" s="1"/>
  <c r="A244" i="4"/>
  <c r="F100" i="2"/>
  <c r="E100" i="2"/>
  <c r="A317" i="4" l="1"/>
  <c r="A318" i="4" s="1"/>
  <c r="A319" i="4" s="1"/>
  <c r="A320" i="4" s="1"/>
  <c r="A321" i="4" s="1"/>
  <c r="A322" i="4" s="1"/>
  <c r="A323" i="4" s="1"/>
  <c r="A324" i="4" s="1"/>
  <c r="A325" i="4" s="1"/>
  <c r="A326" i="4" s="1"/>
  <c r="A327" i="4" s="1"/>
  <c r="A328" i="4" s="1"/>
  <c r="A329" i="4" s="1"/>
  <c r="A330" i="4" s="1"/>
  <c r="A331" i="4" s="1"/>
  <c r="A332" i="4" s="1"/>
  <c r="A333" i="4" s="1"/>
  <c r="A334" i="4" s="1"/>
  <c r="A335" i="4" s="1"/>
  <c r="A336" i="4" s="1"/>
  <c r="A337" i="4" s="1"/>
  <c r="A338" i="4" s="1"/>
  <c r="A339" i="4" s="1"/>
  <c r="A340" i="4" s="1"/>
  <c r="A341" i="4" s="1"/>
  <c r="A342" i="4" s="1"/>
  <c r="A343" i="4" s="1"/>
  <c r="A344" i="4" s="1"/>
  <c r="A345" i="4" s="1"/>
  <c r="A346" i="4" s="1"/>
  <c r="A347" i="4" s="1"/>
  <c r="A348" i="4" s="1"/>
  <c r="A349" i="4" s="1"/>
  <c r="A350" i="4" s="1"/>
  <c r="A351" i="4" s="1"/>
  <c r="A352" i="4" s="1"/>
  <c r="A353" i="4" s="1"/>
  <c r="A354" i="4" s="1"/>
  <c r="A355" i="4" s="1"/>
  <c r="A356" i="4" s="1"/>
  <c r="A357" i="4" s="1"/>
  <c r="A358" i="4" s="1"/>
  <c r="A359" i="4" s="1"/>
  <c r="A360" i="4" s="1"/>
  <c r="A361" i="4" s="1"/>
  <c r="A362" i="4" s="1"/>
  <c r="A363" i="4" s="1"/>
  <c r="A364" i="4" s="1"/>
  <c r="A365" i="4" s="1"/>
  <c r="A366" i="4" s="1"/>
  <c r="A367" i="4" s="1"/>
  <c r="A368" i="4" s="1"/>
  <c r="A369" i="4" s="1"/>
  <c r="A370" i="4" s="1"/>
  <c r="A371" i="4" s="1"/>
  <c r="A372" i="4" s="1"/>
  <c r="A373" i="4" s="1"/>
  <c r="A374" i="4" s="1"/>
  <c r="A270" i="4"/>
  <c r="G82" i="2"/>
  <c r="A375" i="4" l="1"/>
  <c r="A376" i="4"/>
  <c r="A377" i="4" s="1"/>
  <c r="A378" i="4" s="1"/>
  <c r="A379" i="4" s="1"/>
  <c r="A380" i="4" s="1"/>
  <c r="A381" i="4" s="1"/>
  <c r="A382" i="4" s="1"/>
  <c r="A383" i="4" s="1"/>
  <c r="A384" i="4" s="1"/>
  <c r="A385" i="4" s="1"/>
  <c r="A386" i="4" s="1"/>
  <c r="A387" i="4" s="1"/>
  <c r="A388" i="4" s="1"/>
  <c r="A389" i="4" s="1"/>
  <c r="A390" i="4" s="1"/>
  <c r="A391" i="4" s="1"/>
  <c r="A392" i="4" s="1"/>
  <c r="A393" i="4" s="1"/>
  <c r="A398" i="4" s="1"/>
  <c r="A399" i="4" s="1"/>
  <c r="A400" i="4" s="1"/>
  <c r="A401" i="4" s="1"/>
  <c r="A402" i="4" s="1"/>
  <c r="A403" i="4" s="1"/>
  <c r="G12" i="2"/>
  <c r="G61" i="2"/>
  <c r="G81" i="2" l="1"/>
  <c r="I23" i="1" l="1"/>
  <c r="I22" i="1"/>
  <c r="I21" i="1"/>
  <c r="I20" i="1"/>
  <c r="H24" i="1" l="1"/>
  <c r="F76" i="2" l="1"/>
  <c r="G49" i="2" l="1"/>
  <c r="G48" i="2"/>
  <c r="G43" i="2"/>
  <c r="G41" i="2"/>
  <c r="G39" i="2"/>
  <c r="G38" i="2"/>
  <c r="G53" i="2"/>
  <c r="G40" i="2"/>
  <c r="G42" i="2"/>
  <c r="G44" i="2"/>
  <c r="G45" i="2"/>
  <c r="G46" i="2"/>
  <c r="G47" i="2"/>
  <c r="G50" i="2"/>
  <c r="G51" i="2"/>
  <c r="G52" i="2"/>
  <c r="G35" i="2"/>
  <c r="E37" i="2"/>
  <c r="G37" i="2" l="1"/>
  <c r="I19" i="1" l="1"/>
  <c r="G86" i="2"/>
  <c r="G87" i="2"/>
  <c r="G88" i="2"/>
  <c r="G89" i="2"/>
  <c r="G90" i="2"/>
  <c r="G91" i="2"/>
  <c r="G92" i="2"/>
  <c r="G93" i="2"/>
  <c r="G94" i="2"/>
  <c r="G95" i="2"/>
  <c r="G96" i="2"/>
  <c r="G97" i="2"/>
  <c r="G85" i="2"/>
  <c r="G100" i="2" l="1"/>
  <c r="F14" i="2"/>
  <c r="C32" i="2"/>
  <c r="C83" i="2" s="1"/>
  <c r="F8" i="2"/>
  <c r="F9" i="2"/>
  <c r="I10" i="1"/>
  <c r="I12" i="1"/>
  <c r="I18" i="1"/>
  <c r="I11" i="1"/>
  <c r="I13" i="1"/>
  <c r="I14" i="1"/>
  <c r="I15" i="1"/>
  <c r="I16" i="1"/>
  <c r="I17" i="1"/>
  <c r="G8" i="2" l="1"/>
  <c r="C100" i="2"/>
  <c r="G83" i="2" l="1"/>
  <c r="F83" i="2"/>
  <c r="E83" i="2"/>
  <c r="D405" i="4"/>
</calcChain>
</file>

<file path=xl/sharedStrings.xml><?xml version="1.0" encoding="utf-8"?>
<sst xmlns="http://schemas.openxmlformats.org/spreadsheetml/2006/main" count="3563" uniqueCount="1821">
  <si>
    <t>47</t>
  </si>
  <si>
    <t>48</t>
  </si>
  <si>
    <t>49</t>
  </si>
  <si>
    <t>50</t>
  </si>
  <si>
    <t>55</t>
  </si>
  <si>
    <t>Сведения об установленных в отношении муниципального движимого имущества ограничениях (обременениях) с указанием основания и даты их возникновения и прекращения</t>
  </si>
  <si>
    <t>Наименование акционерного общества-эмитента, его основной государственный регистрационный номер</t>
  </si>
  <si>
    <t>Размер доли в уставном капитале, принадлежащей муниципальному образованию, в процентах</t>
  </si>
  <si>
    <t>Количество акций, выпущенных акционерным обществом (с указанием количества привилегированных акций)</t>
  </si>
  <si>
    <t>В отношении акций акционерных обществ</t>
  </si>
  <si>
    <t>Номинальная стоимость акций, руб.</t>
  </si>
  <si>
    <t xml:space="preserve">1951 год,  одноэтаж,          не эксптуатируется   9 лет    </t>
  </si>
  <si>
    <t>ИТОГО</t>
  </si>
  <si>
    <t>пост 49 от 22.02.2017</t>
  </si>
  <si>
    <t>операт  упр Культура   пост 49 от 22.02.2017</t>
  </si>
  <si>
    <t>пост 51 от 22.02.2017</t>
  </si>
  <si>
    <t>опер культуре пост 51 от 22.02.2017</t>
  </si>
  <si>
    <t>постановление от 22.05.2015 № 134</t>
  </si>
  <si>
    <t>компьютер Depo Nеos 220 Е4500/1GDDR800/Т160G/DVD/19</t>
  </si>
  <si>
    <t>прочее имущество  с.Колково                         ул.Солидарности, д.5, кв.12  48 единиц</t>
  </si>
  <si>
    <t>дверь железная   д.Степановщина, школа</t>
  </si>
  <si>
    <t>счетчик ЦЭ68121.0 д.Степановщина, школа  2 ед</t>
  </si>
  <si>
    <t>щит ШРЭ-3-56-0147-27  д.Степановщина, школа</t>
  </si>
  <si>
    <t>светильник ЛПО д.Степановщина, школа 2 един</t>
  </si>
  <si>
    <t>дверь противопожарная д.Степановщина, школа</t>
  </si>
  <si>
    <t>котел отопительный д.Степановщиан, школа</t>
  </si>
  <si>
    <t>люк противопожарный д.Степановщиан, школа</t>
  </si>
  <si>
    <t>насос  д.Степановщиан, школа</t>
  </si>
  <si>
    <t>постановление адм Орловского сел пос от 06.12.2012 № 255 "О приеме-передваче движимого имущества"</t>
  </si>
  <si>
    <t>пост 28.08.2019 № 216-П</t>
  </si>
  <si>
    <t>10</t>
  </si>
  <si>
    <t>не жилое</t>
  </si>
  <si>
    <t>административные помещения</t>
  </si>
  <si>
    <t>д.Моржи, ул.Мира, д.4</t>
  </si>
  <si>
    <t>2</t>
  </si>
  <si>
    <t>3</t>
  </si>
  <si>
    <t>11</t>
  </si>
  <si>
    <t>здание библиотеки</t>
  </si>
  <si>
    <t>с.Соловецкое, д.10</t>
  </si>
  <si>
    <t>акт приема-передачи от 30.12.2011</t>
  </si>
  <si>
    <t>дерево</t>
  </si>
  <si>
    <t>здание Дома культуры</t>
  </si>
  <si>
    <t>12</t>
  </si>
  <si>
    <t>13</t>
  </si>
  <si>
    <t>15</t>
  </si>
  <si>
    <t>пост от 27.10.2017 № 279</t>
  </si>
  <si>
    <t>нет данных</t>
  </si>
  <si>
    <t>нежилое</t>
  </si>
  <si>
    <t>31</t>
  </si>
  <si>
    <t>МО</t>
  </si>
  <si>
    <t>автомобиль ВАЗ-21093   2001 год</t>
  </si>
  <si>
    <t>Ноутбук ASUS X540SA-XX032T 15.6"   2018 год</t>
  </si>
  <si>
    <t>Экран на штативе Lumien Master View 180*180 cм   2018 год</t>
  </si>
  <si>
    <t>Проект мультимедийный INFOKUS IN 112, DLP, 800*600  2018 год</t>
  </si>
  <si>
    <t>движимое имущество</t>
  </si>
  <si>
    <t>РЕЕСТР</t>
  </si>
  <si>
    <t>с.Чудиново,                               ул. 1-я Центральная, д.30</t>
  </si>
  <si>
    <t xml:space="preserve">1918 год,             </t>
  </si>
  <si>
    <t xml:space="preserve">аавтоцистерна АЦ-40 ЗИЛ-130, номер шасси 1464005, год выпуска 1978, регистрационный знак С828СР43 </t>
  </si>
  <si>
    <t>пост № 243-П от 02.10.2019</t>
  </si>
  <si>
    <t>1968 год</t>
  </si>
  <si>
    <t>с.Тохтино</t>
  </si>
  <si>
    <t>1991 год</t>
  </si>
  <si>
    <t>33</t>
  </si>
  <si>
    <t>32</t>
  </si>
  <si>
    <t>34</t>
  </si>
  <si>
    <t>35</t>
  </si>
  <si>
    <t>КАЗНА</t>
  </si>
  <si>
    <t>пост 09.01.2019 № 3-П</t>
  </si>
  <si>
    <t>МФУ Brother DCP-L2500DR (принтер/сканер/копир: A4 2400*600dpi Duplex 26ppm USB 2.0),  в количестве 1 штука</t>
  </si>
  <si>
    <t>- рукав «Премиум» РПМ(В)-50-1,6-ИМ-УХЛ1 с ГР-50 с внутренним гидроизоляционным покрытием из термопластичного полиуретана, в количестве 10 штук, общей стоимостью 19500,00 рублей.</t>
  </si>
  <si>
    <t>- рукав напорно-всасывающий (вода)  80 мм (4 п.метров) с гр-80, в количестве 4 штуки, общей стоимостью 10800,00 рублей;</t>
  </si>
  <si>
    <t>пост  от 14.01.2019 № 8-п</t>
  </si>
  <si>
    <t>26</t>
  </si>
  <si>
    <t>28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</si>
  <si>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</si>
  <si>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</si>
  <si>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</si>
  <si>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</si>
  <si>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</si>
  <si>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</si>
  <si>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</si>
  <si>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</si>
  <si>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</si>
  <si>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</si>
  <si>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6 км</t>
  </si>
  <si>
    <t xml:space="preserve">Уличное освещение </t>
  </si>
  <si>
    <t>№ п/п</t>
  </si>
  <si>
    <t>Начисленная амортизация (износ), руб.</t>
  </si>
  <si>
    <t>Прочее</t>
  </si>
  <si>
    <t>Наименование движимого имущества</t>
  </si>
  <si>
    <t>Сведения о балансовой стоимости движимого имущества, руб.</t>
  </si>
  <si>
    <t>Даты возникновения и прекращения права муниципальной собственности на движимое имущество</t>
  </si>
  <si>
    <t>Реквизиты документов - оснований возникновения (прекращения) права муниципальной собственности на движимое имущество</t>
  </si>
  <si>
    <t>Сведения о правообладателе муниципального движимого имущества</t>
  </si>
  <si>
    <t>Итого</t>
  </si>
  <si>
    <t>Недвижимое имущество</t>
  </si>
  <si>
    <t>пожарный водоем</t>
  </si>
  <si>
    <t xml:space="preserve">1928 год,     одноэтажное                                   </t>
  </si>
  <si>
    <t>остаточная стоисмость</t>
  </si>
  <si>
    <t>Автомобиль ЗИЛ-131 АРС-14 1979 год, номер шасси 359873, № дывигателя 969000</t>
  </si>
  <si>
    <t>автомобиль ГАЗ-31105 (айсберг)  2004 года выпуска, идентификационный номер ХТН31105051258919, модель, № двигателя *40620D*43171054*, шасси № отсутствует, кузов № 31105050048467</t>
  </si>
  <si>
    <t>мотопомпа Cainman ТР 36ЕХ д.Шадричи, 2010 год</t>
  </si>
  <si>
    <t>пост от 04.06.2019 № 141-П</t>
  </si>
  <si>
    <t>Ноутбук Samsung</t>
  </si>
  <si>
    <t>36</t>
  </si>
  <si>
    <t>ремонт уличного освещения д.Шадричи, в том числе щиты 3 шт. 1599 руб., счетчики 3 шт  599 руб, таймеры цифровые недельные 6 шт. 907 руб, светильники с лампами 37 штук 1186,05 руб.</t>
  </si>
  <si>
    <t>пост от 29.12.2018 № 302-П</t>
  </si>
  <si>
    <t>единиц</t>
  </si>
  <si>
    <t>ремонт уличного освещения д.Филимоновы, в т.ч. Светильники с лампами накаливания 10 шт, 9130 руб., шкаф управления навесной, 1 шт., 243,87 руб.,</t>
  </si>
  <si>
    <t>пост от 29.12.2018 № 301-П</t>
  </si>
  <si>
    <t>67</t>
  </si>
  <si>
    <t>68</t>
  </si>
  <si>
    <t>69</t>
  </si>
  <si>
    <t>70</t>
  </si>
  <si>
    <t>71</t>
  </si>
  <si>
    <t>72</t>
  </si>
  <si>
    <t>оперативное управление МКУ Культура</t>
  </si>
  <si>
    <t xml:space="preserve">фургон ГАЗ-2705 (снежно-белый) 2003 года выпуска, идентификационный номер ХТН270050030331805, модель, № двигателя *40630А*33104838*, кузов № 7050030055427 </t>
  </si>
  <si>
    <t>Наименование хозяйственного  общества, товарищества, его основной государственный регистрационный номер</t>
  </si>
  <si>
    <t>Размер уставного (складочного), капитала хозяйственного общества, оварищества</t>
  </si>
  <si>
    <t>Доля муниципального образования в уставном (складочном) капитале в процентах</t>
  </si>
  <si>
    <t>В отношении долей (вкладов) в уставных (складочных) капиталах хозяйственных обществ и товариществ</t>
  </si>
  <si>
    <t>кирпич</t>
  </si>
  <si>
    <t>1990 год</t>
  </si>
  <si>
    <t xml:space="preserve">1919 год, одноэтажное, не эксплуатируется 10 лет                   </t>
  </si>
  <si>
    <t xml:space="preserve">1958 год,                 одноэтажное,      не эксплуатируется 10 лет        </t>
  </si>
  <si>
    <t>автономная касса АТОЛ 91Ф</t>
  </si>
  <si>
    <t>постановление адм Орловского с/п от 16.08.2013 № 161</t>
  </si>
  <si>
    <t xml:space="preserve">постановление от 16.08.2013 № 161 культуре </t>
  </si>
  <si>
    <t>постановление адм Орловского с/п от 25.02.2014 № 48</t>
  </si>
  <si>
    <t xml:space="preserve">бульдозерный нож с установкой для МТЗ-82 </t>
  </si>
  <si>
    <t>договор купли-продажи, счет</t>
  </si>
  <si>
    <t>постановление Правительства от 13.08.2013 № 222/495, постановление администрации Орловского с/п от 16.10.2013 № 212</t>
  </si>
  <si>
    <t xml:space="preserve">компьютер Р3000/1024/АGР128/160G/DVD-CDRW/17 </t>
  </si>
  <si>
    <t xml:space="preserve">компьютер Cel 3000/512M/80G/DVD/17 </t>
  </si>
  <si>
    <t>компьютер Depo Nеos 220 Е2160/1GDDR/Т80G/19 LGFlat</t>
  </si>
  <si>
    <t>насос сетевой д.Степановщиан, школа</t>
  </si>
  <si>
    <t>эл. Котел РусНит224  д.Степановщиан, школа</t>
  </si>
  <si>
    <t>компьютер DEPO Neos 220 E2160/1GDDR/T80G/19 LGFlat   3 штуки</t>
  </si>
  <si>
    <t>рукав «Премиум» РПМ(В)-50-1,6-ИМ-УХЛ1 с ГР-50   10 штук</t>
  </si>
  <si>
    <t>рукав напорно-всасывающий (вода)  80 мм (4 п.метров) с гр-80    4 штуки</t>
  </si>
  <si>
    <t>факс Panasonic KX-FP 143 RU    4 штуки</t>
  </si>
  <si>
    <t>дер. Шадричи</t>
  </si>
  <si>
    <t>22</t>
  </si>
  <si>
    <t>23</t>
  </si>
  <si>
    <t>д.Степановщина,                            ул. Труда, д.24</t>
  </si>
  <si>
    <t xml:space="preserve">1975 год,                                    </t>
  </si>
  <si>
    <t>кирпич, перекрытия деревянные</t>
  </si>
  <si>
    <t>6</t>
  </si>
  <si>
    <t>списать восстановлению не подлежит</t>
  </si>
  <si>
    <t>здание сельского округа</t>
  </si>
  <si>
    <t>д.Степановщина,                        ул. Труда, д.22а</t>
  </si>
  <si>
    <t>7</t>
  </si>
  <si>
    <t>здание клуба</t>
  </si>
  <si>
    <t>с.Колково,                         ул. Шубина, д.21</t>
  </si>
  <si>
    <t>8</t>
  </si>
  <si>
    <t>с.Колково,               ул. Шубина, д.9</t>
  </si>
  <si>
    <t>9</t>
  </si>
  <si>
    <t>5</t>
  </si>
  <si>
    <t xml:space="preserve">Технические характеристики объекта </t>
  </si>
  <si>
    <t>Балансовая  стоимость объекта (рублей)</t>
  </si>
  <si>
    <t>Износ (рублей)</t>
  </si>
  <si>
    <t>Остаточная стоимость (рублей)</t>
  </si>
  <si>
    <t>Основание нахождения объекта у юридического лица   (вид документа, дата, номер)</t>
  </si>
  <si>
    <t>Балансодержатель</t>
  </si>
  <si>
    <t>Назначение объекта</t>
  </si>
  <si>
    <t>Материал стен и перекрытий</t>
  </si>
  <si>
    <t>Гос.регистрация</t>
  </si>
  <si>
    <t>1</t>
  </si>
  <si>
    <t>МФУ Brother DCP-L2500DR (принтер/сканер/копир: A4 2400*600dpi Duplex 26ppm USB 2.0)</t>
  </si>
  <si>
    <t xml:space="preserve">12 999,00 </t>
  </si>
  <si>
    <t>пост от 09.01.2019 № 3-П</t>
  </si>
  <si>
    <t>пост от 14.01.2019 № 8-П</t>
  </si>
  <si>
    <t>пост 24.05.2018 № 108-П  МКУ Культура</t>
  </si>
  <si>
    <t>пост 25.04.2018 № 88-П</t>
  </si>
  <si>
    <t xml:space="preserve"> </t>
  </si>
  <si>
    <t>№               п/п</t>
  </si>
  <si>
    <t>Наименование объекта</t>
  </si>
  <si>
    <t>Местонахождение объекта (адрес)</t>
  </si>
  <si>
    <t>Кадастровый номер</t>
  </si>
  <si>
    <t>4</t>
  </si>
  <si>
    <t>д.Степановщина</t>
  </si>
  <si>
    <t>постановление адм Орловского с/п от .03.2019 № 100</t>
  </si>
  <si>
    <t>14</t>
  </si>
  <si>
    <t>16</t>
  </si>
  <si>
    <t>КЗСС сушильным складом</t>
  </si>
  <si>
    <t>17</t>
  </si>
  <si>
    <t>здание конторы</t>
  </si>
  <si>
    <t>1984 год, ветхое</t>
  </si>
  <si>
    <t>18</t>
  </si>
  <si>
    <t>19</t>
  </si>
  <si>
    <t>20</t>
  </si>
  <si>
    <t>21</t>
  </si>
  <si>
    <t>24</t>
  </si>
  <si>
    <t>25</t>
  </si>
  <si>
    <t>29</t>
  </si>
  <si>
    <t>30</t>
  </si>
  <si>
    <t>60</t>
  </si>
  <si>
    <t>Ограничение их использования и обременения</t>
  </si>
  <si>
    <t>Адрес</t>
  </si>
  <si>
    <t>43:25:380220:39</t>
  </si>
  <si>
    <t>1500</t>
  </si>
  <si>
    <t>для ведения личного подсобного хозяйства (приусадебные участки)</t>
  </si>
  <si>
    <t>Земли населенных пунктов</t>
  </si>
  <si>
    <t>Категория земель</t>
  </si>
  <si>
    <t>Вид разрешенного использования</t>
  </si>
  <si>
    <t>Номер регистрации права</t>
  </si>
  <si>
    <t>Дата регистрации права</t>
  </si>
  <si>
    <t>обеспечение сельскохозяйственного производства</t>
  </si>
  <si>
    <t>для ведения личного подсобного хозяйства</t>
  </si>
  <si>
    <t xml:space="preserve"> личное подсобное хозяйство</t>
  </si>
  <si>
    <t>личное подсобное хозяйство</t>
  </si>
  <si>
    <t>Российская Федерация, обл. Кировская р. Орловский д. Стульниковы</t>
  </si>
  <si>
    <t>для размещения котельной</t>
  </si>
  <si>
    <t>Российская Федерация,  обл. Кировская, р. Орловский д. Исупово</t>
  </si>
  <si>
    <t>здание многофункционального назначения</t>
  </si>
  <si>
    <t>Земли сельскохозяйственного назначения</t>
  </si>
  <si>
    <t>для садоводства</t>
  </si>
  <si>
    <t>садоводство</t>
  </si>
  <si>
    <t>гос.регистрация 43-43-04/315/2014-249 от 23.06.2014</t>
  </si>
  <si>
    <t xml:space="preserve">нежилое здание </t>
  </si>
  <si>
    <t xml:space="preserve"> садоводство</t>
  </si>
  <si>
    <t>коммунальное обслуживание</t>
  </si>
  <si>
    <t>для ведения садоводства</t>
  </si>
  <si>
    <t>Общая долевая собственность</t>
  </si>
  <si>
    <t>для ведения сельскохозяйственного производства</t>
  </si>
  <si>
    <t xml:space="preserve">Общая долевая собственность </t>
  </si>
  <si>
    <t>Российская Федерация, обл. Кировская область р.Орловский д. У сковы</t>
  </si>
  <si>
    <t>ичное подсобное хозяйство</t>
  </si>
  <si>
    <t>Российская Федерация, Кировская р. Орловский д. Малковы</t>
  </si>
  <si>
    <t>Российская Федерация, обл. Кировская р-н Орловский сдт Мечта</t>
  </si>
  <si>
    <t xml:space="preserve"> ведение личного подсобного хозяйства</t>
  </si>
  <si>
    <t>Российская Федерация, обл. Кировская, р. Орловский, д. Бадьины</t>
  </si>
  <si>
    <t>Российская Федерация, обл. Кировская, р-н Орловский район, с.Чудиново, ул.Новая 1-я, д.1</t>
  </si>
  <si>
    <t>для размещения объектов, предусмотренных на землях общего пользования (улицы, дороги)</t>
  </si>
  <si>
    <t xml:space="preserve"> для садоводства</t>
  </si>
  <si>
    <t>индивидуальный жилой дом</t>
  </si>
  <si>
    <t>для сельскохозяйственного производства</t>
  </si>
  <si>
    <t>Общая долевая собственность, Земельная доля 11, 5 га</t>
  </si>
  <si>
    <t>коммунальное хозяйство</t>
  </si>
  <si>
    <t>Российская Федерация, обл. Кировская р. Орловский д. Шушканы</t>
  </si>
  <si>
    <t>43:25:350102:72-43/004/2017-1</t>
  </si>
  <si>
    <t xml:space="preserve"> Кировская область, Орловский район, с.Чудиново, ул. Новая 1-я,  дом 17</t>
  </si>
  <si>
    <t>43:25:370415:18-43/004/2017-3</t>
  </si>
  <si>
    <t>43:25:370415:18</t>
  </si>
  <si>
    <t xml:space="preserve"> Кировская область, Орловский район, д.Багаевы</t>
  </si>
  <si>
    <t>Общая долевая собственность, земельная доля - 1608,0451  га</t>
  </si>
  <si>
    <t>сельскохозяйственное производство</t>
  </si>
  <si>
    <t>Общая долевая собственность, земельная доля - 6, 075 га</t>
  </si>
  <si>
    <t>Российская Федерация, обл. Кировская р. Орловский д. Усковы</t>
  </si>
  <si>
    <t>Российская Федерация, Кировская обл, р-н Орловский, д. Боярщина (Кузнецовский с/о)</t>
  </si>
  <si>
    <t xml:space="preserve"> для ведения садоводства</t>
  </si>
  <si>
    <t>Российская Федерация,  обл. Кировская, р. Орловский, д. Исупово</t>
  </si>
  <si>
    <t>43:25:380221:119-43/004/2017-2</t>
  </si>
  <si>
    <t>43:25:380220:45</t>
  </si>
  <si>
    <t>Кировская обл., Орловский район, д.Грошовка</t>
  </si>
  <si>
    <t>43:25:380220:45-43/004/2017-3</t>
  </si>
  <si>
    <t>43:25:390712:28</t>
  </si>
  <si>
    <t>Российская Федерация, обл. Кировская р. Орловский д. Давыдовы</t>
  </si>
  <si>
    <t>43:25:390712:28-43/004/2017-1</t>
  </si>
  <si>
    <t>43:25:380216:9</t>
  </si>
  <si>
    <t>43:25:380216:9-43/004/2017-2</t>
  </si>
  <si>
    <t>43:25:380221:121</t>
  </si>
  <si>
    <t>43-43/004-43/004/088/2016-1144/3</t>
  </si>
  <si>
    <t>ИЖС</t>
  </si>
  <si>
    <t>Российская Федерация, обл.Кировская, о.Орловский, д.Исупово</t>
  </si>
  <si>
    <t>43-43-04/525/2014-483</t>
  </si>
  <si>
    <t>43:25:360203:36</t>
  </si>
  <si>
    <t>Российская Федерация, Кировская область, р-н Орловский, д.Мургазеево</t>
  </si>
  <si>
    <t>43-43/004-43/004/073/2015-101/3</t>
  </si>
  <si>
    <t>43:25:340306:11</t>
  </si>
  <si>
    <t>Российская Федерация, Кировская область, р-н Орловский, д.Малковы</t>
  </si>
  <si>
    <t>Российская Федерация, обл. Кировская р-н Орловский сдт Рябинка</t>
  </si>
  <si>
    <t>Российская Федерация, обл. Кировская, р. Орловский д. Кодачиги</t>
  </si>
  <si>
    <t>Российская Федерация, обл. Кировская р. Орловский д. Колеватовы</t>
  </si>
  <si>
    <t>запас</t>
  </si>
  <si>
    <t>земли запаса</t>
  </si>
  <si>
    <t xml:space="preserve">Общая долевая собственность, земельная доля - 21, 38 га </t>
  </si>
  <si>
    <t>Общая долевая собственность, земельная доля 2547,7834 га</t>
  </si>
  <si>
    <t>Общая долевая собственность, земельная доля в размере 623, 5833 га</t>
  </si>
  <si>
    <t>земли сельскохозяйственного назначения</t>
  </si>
  <si>
    <t>Российская Федерация,  обл. Кировская р. Орловский д. Бадьины</t>
  </si>
  <si>
    <t>Общая долевая собственность, земельная доля - 2275, 926 га</t>
  </si>
  <si>
    <t>Общая долевая собственность, земельная доля - 51, 5667 га</t>
  </si>
  <si>
    <t>Российская Федерация, обл. Кировская р-н Орловский сдт Дружба</t>
  </si>
  <si>
    <t>Российская Федерация, обл. Кировская, р-н Орловский, Кировская обл., Орловский р-н, сдт Мечта</t>
  </si>
  <si>
    <t>Российская Федерация, обл. Кировская область р. Орловский с. Кленовица</t>
  </si>
  <si>
    <t>Общая долевая собственность, земельная доля 9, 4 га</t>
  </si>
  <si>
    <t>Общая долевая собственность, земельная доля 1203,8 га</t>
  </si>
  <si>
    <t>43:25:380226:228</t>
  </si>
  <si>
    <t>Российская Федерация, Кировская область, р-н Орловский, тер сдт Рябинка</t>
  </si>
  <si>
    <t>43:25:380226:228-43/004/2019-1</t>
  </si>
  <si>
    <t>Российская Федерация, Кировская область, Орловский район, С/т Дружба</t>
  </si>
  <si>
    <t xml:space="preserve">Российская Федерация, Кировская область, Орловский район </t>
  </si>
  <si>
    <t>бл. Кировская р. Орловский д. Кузнецы</t>
  </si>
  <si>
    <t>Российская Федерация, Кировская область, Орловский район, д.Поляки, ул.Советская, д.20</t>
  </si>
  <si>
    <t xml:space="preserve"> для сельскохозяйственного использования</t>
  </si>
  <si>
    <t>не зарегистрировано</t>
  </si>
  <si>
    <t>Кировская область, Орловский район, д.Тороповы</t>
  </si>
  <si>
    <t>Российская Федерация,Кировская обл.,  р.Орловский с.Колково ул.Шубина д.32</t>
  </si>
  <si>
    <t>Российская Федерация,  обл. Кировская р. Орловский д. Высоково</t>
  </si>
  <si>
    <t>Орловский район</t>
  </si>
  <si>
    <t>общая долевая собственность, земельная доля 12,18 га</t>
  </si>
  <si>
    <t>сельхозпроизводство</t>
  </si>
  <si>
    <t>43-43-04/474/2013-449</t>
  </si>
  <si>
    <t>43-43-04/525/2014-152</t>
  </si>
  <si>
    <t>общая долевая собственность, земельная доля 6,09 га</t>
  </si>
  <si>
    <t>43-43-04/525/2014-153</t>
  </si>
  <si>
    <t>43-43-04/525/2014-394</t>
  </si>
  <si>
    <t>43-43/004-43/004/088/2016-1096/3</t>
  </si>
  <si>
    <t>43:25:370407:47</t>
  </si>
  <si>
    <t>Российская Федерация, обл. Кировская, р-н Орловский, д. Большие Скурихины</t>
  </si>
  <si>
    <t>43-43/004-43/004/074/20154-403/2</t>
  </si>
  <si>
    <t>43:25:360302:108</t>
  </si>
  <si>
    <t>Российская Федерация, обл. Кировская, р-н Орловский, с.Тохтино, ул.Кирова</t>
  </si>
  <si>
    <t>Российская Федерация,  обл. Кировская р-н Орловский сдт Рябинка</t>
  </si>
  <si>
    <t>административное здание</t>
  </si>
  <si>
    <t>ведение крестьянского хозяйства</t>
  </si>
  <si>
    <t>Российская Федерация, обл. Кировская, р. Орловский, д. Тюфяки</t>
  </si>
  <si>
    <t>Российская Федерация,  р. Орловский д. Малые Ждановы</t>
  </si>
  <si>
    <t>Российская Федерация, Кировская обл, р-н Орловский, д. Стульниковы</t>
  </si>
  <si>
    <t>Российская Федерация, обл. обл. Кировская р-н Орловский сдт Рябинка</t>
  </si>
  <si>
    <t>Российская Федерация, Кировская область, Орловский район, деревня Кузнецы, ул. Новая дом 10</t>
  </si>
  <si>
    <t>43-43-01/047/2014-843</t>
  </si>
  <si>
    <t>43:25:370407:42</t>
  </si>
  <si>
    <t>43-43-04/315/2014-121</t>
  </si>
  <si>
    <t>43:25:370407:43</t>
  </si>
  <si>
    <t>43-43-04/315/2014-345</t>
  </si>
  <si>
    <t>43:25:380215:46</t>
  </si>
  <si>
    <t>43-43-04/115/2013-106</t>
  </si>
  <si>
    <t>площадки для мусоросборников</t>
  </si>
  <si>
    <t xml:space="preserve">Площадь, кв.м </t>
  </si>
  <si>
    <t>Площадь, кв.м.</t>
  </si>
  <si>
    <t>43:25:330205:45</t>
  </si>
  <si>
    <t>Российская Федерация, Местоположение: Кировская обл, р-н Орловский , д Чупины, ул.Солнечная, д.10</t>
  </si>
  <si>
    <t>43/004/446/2020-119</t>
  </si>
  <si>
    <t>43:25:380225:249</t>
  </si>
  <si>
    <t>43:25:390719:303</t>
  </si>
  <si>
    <t xml:space="preserve">Российская Федерация, Местоположение: Кировская обл, р-н Орловский </t>
  </si>
  <si>
    <t>43:25:390719:303-43/045/2020-3</t>
  </si>
  <si>
    <t>43:25:340105:13</t>
  </si>
  <si>
    <t xml:space="preserve">Российская Федерация, Местоположение: Кировская обл, р-н Орловский, д.Новоселовы </t>
  </si>
  <si>
    <t>43:25:340105:13-43/004/2020-1</t>
  </si>
  <si>
    <t>43:25:390412:173</t>
  </si>
  <si>
    <t>Российская Федерация, Местоположение: Кировская обл, р-н Орловский</t>
  </si>
  <si>
    <t>земли сельскохозяйственного еазначения</t>
  </si>
  <si>
    <t>для ведения дачного хозяйства</t>
  </si>
  <si>
    <t>43:25:390412:173-43/045/2020-2</t>
  </si>
  <si>
    <t>43:25:380305:28</t>
  </si>
  <si>
    <t>змли населенных пунктов</t>
  </si>
  <si>
    <t>43:25:380305:28-43/045/2020-2</t>
  </si>
  <si>
    <t>43:25:390412:250</t>
  </si>
  <si>
    <t>43:25:390412:250-43/    /2020-</t>
  </si>
  <si>
    <t>43:25:390412:219</t>
  </si>
  <si>
    <t>43:25:390412:219-43/    /2020-</t>
  </si>
  <si>
    <t>Российская Федерация, Местоположение: Кировская обл, р-н Орловский (в границе д.Малые Соловьи)</t>
  </si>
  <si>
    <t>43:25:380224:113</t>
  </si>
  <si>
    <t>Для ведения гражданами садоводства и огородничества</t>
  </si>
  <si>
    <t>Российская Федерация, Местоположение: Кировская обл, р-н Орловский СДТ Мечта</t>
  </si>
  <si>
    <t>разрушено</t>
  </si>
  <si>
    <t>отсутствует списать</t>
  </si>
  <si>
    <t>43:25:370407:48</t>
  </si>
  <si>
    <t>Российская Федерация, Местоположение: Кировская обл, р-н Орловский , д Большие Скурихины</t>
  </si>
  <si>
    <t>43:25:370407:48-43/045/2020-2</t>
  </si>
  <si>
    <t>43:25:350505:28</t>
  </si>
  <si>
    <t>Российская Федерация, Местоположение: Кировская обл, р-н Орловский , д Мизгири</t>
  </si>
  <si>
    <t>43:25:350505:28-43/045/2020-1</t>
  </si>
  <si>
    <t>Год</t>
  </si>
  <si>
    <t>43:25:370408:17</t>
  </si>
  <si>
    <t>43:25:370408:26</t>
  </si>
  <si>
    <t>Российская Федерация, Кировская обл, р-н Орловский , д Овчинниковы</t>
  </si>
  <si>
    <t>43:25:380226:227</t>
  </si>
  <si>
    <t>Российская Федерация, Местоположение: Кировская обл, р-н Орловский СДТ Рябинка</t>
  </si>
  <si>
    <t>30,10,2020</t>
  </si>
  <si>
    <t>43:25:380226:227-КУВД-001/2020-20096889:1</t>
  </si>
  <si>
    <t>43:25:360208:19</t>
  </si>
  <si>
    <t>Кировская обл, р-н Орловский, д.Тороповы</t>
  </si>
  <si>
    <t>земли населенных пунктов</t>
  </si>
  <si>
    <t>43:25:360208:19-43/045/2020-2</t>
  </si>
  <si>
    <t>43:25:320403:17</t>
  </si>
  <si>
    <t>43:25:370103:5</t>
  </si>
  <si>
    <t>43:25:320403:4</t>
  </si>
  <si>
    <t>43:25:350507:56</t>
  </si>
  <si>
    <t>43:25:380216:26</t>
  </si>
  <si>
    <t>43:25:350512:4</t>
  </si>
  <si>
    <t>43:25:390407:48</t>
  </si>
  <si>
    <t>43:25:380102:172</t>
  </si>
  <si>
    <t>43:25:380216:21</t>
  </si>
  <si>
    <t>43:25:350102:114</t>
  </si>
  <si>
    <t>43:25:380215:51</t>
  </si>
  <si>
    <t>43:25:370417:8</t>
  </si>
  <si>
    <t>43:25:350509:204</t>
  </si>
  <si>
    <t>43:25:380227:180</t>
  </si>
  <si>
    <t>43:25:380224:212</t>
  </si>
  <si>
    <t>43:25:380225:402</t>
  </si>
  <si>
    <t>43:25:370407:65</t>
  </si>
  <si>
    <t>43:25:380225:362</t>
  </si>
  <si>
    <t>43:25:380225:338</t>
  </si>
  <si>
    <t>43:25:380224:278</t>
  </si>
  <si>
    <t>43:25:320102:43</t>
  </si>
  <si>
    <t>43:25:380227:99</t>
  </si>
  <si>
    <t>43:25:350502:8</t>
  </si>
  <si>
    <t>43:25:380220:41</t>
  </si>
  <si>
    <t>43:25:000000:58</t>
  </si>
  <si>
    <t>43:25:340302:80</t>
  </si>
  <si>
    <t>43:25:390403:30</t>
  </si>
  <si>
    <t>43:25:370414:4</t>
  </si>
  <si>
    <t>43:25:000000:47</t>
  </si>
  <si>
    <t>43:25:360102:25</t>
  </si>
  <si>
    <t>43:25:390701:116</t>
  </si>
  <si>
    <t>43:25:380221:124</t>
  </si>
  <si>
    <t>43:25:380224:246</t>
  </si>
  <si>
    <t>43:25:380221:125</t>
  </si>
  <si>
    <t>43:25:360302:69</t>
  </si>
  <si>
    <t>43:25:340306:1</t>
  </si>
  <si>
    <t>43:25:380224:216</t>
  </si>
  <si>
    <t>43:25:320406:4</t>
  </si>
  <si>
    <t>43:25:370404:10</t>
  </si>
  <si>
    <t>43:25:380217:66</t>
  </si>
  <si>
    <t>43:25:360301:121</t>
  </si>
  <si>
    <t>43:25:370302:50</t>
  </si>
  <si>
    <t>43:25:380203:34</t>
  </si>
  <si>
    <t>43:25:390804:72</t>
  </si>
  <si>
    <t>43:25:350102:56</t>
  </si>
  <si>
    <t>43:25:390302:81</t>
  </si>
  <si>
    <t>43:25:330205:35</t>
  </si>
  <si>
    <t>43:25:380227:133</t>
  </si>
  <si>
    <t>43:25:380221:83</t>
  </si>
  <si>
    <t>43:25:380226:126</t>
  </si>
  <si>
    <t>43:25:380305:25</t>
  </si>
  <si>
    <t>43:25:390701:120</t>
  </si>
  <si>
    <t>43:25:360211:26</t>
  </si>
  <si>
    <t>43:25:380216:8</t>
  </si>
  <si>
    <t>43:25:380221:123</t>
  </si>
  <si>
    <t>43:25:380215:53</t>
  </si>
  <si>
    <t>43:25:390719:174</t>
  </si>
  <si>
    <t>43:25:380225:346</t>
  </si>
  <si>
    <t>43:25:380227:30</t>
  </si>
  <si>
    <t>43:25:390803:26</t>
  </si>
  <si>
    <t>43:25:380102:203</t>
  </si>
  <si>
    <t>43:25:390701:124</t>
  </si>
  <si>
    <t>43:25:390719:176</t>
  </si>
  <si>
    <t>43:25:340302:43</t>
  </si>
  <si>
    <t>43:25:000000:51</t>
  </si>
  <si>
    <t>43:25:380227:173</t>
  </si>
  <si>
    <t>43:25:320301:81</t>
  </si>
  <si>
    <t>43:25:380220:53</t>
  </si>
  <si>
    <t>43:25:370404:14</t>
  </si>
  <si>
    <t>43:25:390411:24</t>
  </si>
  <si>
    <t>43:25:370504:4</t>
  </si>
  <si>
    <t>43:25:350102:72</t>
  </si>
  <si>
    <t>43:25:000000:11</t>
  </si>
  <si>
    <t>43:25:380221:115</t>
  </si>
  <si>
    <t>43:25:350621:62</t>
  </si>
  <si>
    <t>43:25:380225:326</t>
  </si>
  <si>
    <t>43:25:380215:45</t>
  </si>
  <si>
    <t>43:25:380221:119</t>
  </si>
  <si>
    <t>43:25:320403:3</t>
  </si>
  <si>
    <t>43:25:370109:63</t>
  </si>
  <si>
    <t>Российская Федерация, обл. Кировская, р-н Орловский, с. Тохтино, ул. Советская, д.16/1</t>
  </si>
  <si>
    <t>43:25:390719:187</t>
  </si>
  <si>
    <t>43:25:380102:125</t>
  </si>
  <si>
    <t>43:25:380215:50</t>
  </si>
  <si>
    <t>43:25:380202:3</t>
  </si>
  <si>
    <t>43:25:380306:7</t>
  </si>
  <si>
    <t>43:25:360211:18</t>
  </si>
  <si>
    <t>43:25:330301:138</t>
  </si>
  <si>
    <t>43:25:380225:414</t>
  </si>
  <si>
    <t>43:25:380226:175</t>
  </si>
  <si>
    <t>43:25:380216:11</t>
  </si>
  <si>
    <t>43:25:350505:77</t>
  </si>
  <si>
    <t>43:25:380225:329</t>
  </si>
  <si>
    <t>43:25:360301:73</t>
  </si>
  <si>
    <t>43:25:380221:98</t>
  </si>
  <si>
    <t>43:25:340201:81</t>
  </si>
  <si>
    <t>43:25:360203:28</t>
  </si>
  <si>
    <t>43:25:380221:92</t>
  </si>
  <si>
    <t>43:25:390717:56</t>
  </si>
  <si>
    <t>43:25:370407:64</t>
  </si>
  <si>
    <t>43:25:350619:14</t>
  </si>
  <si>
    <t>43:25:370406:8</t>
  </si>
  <si>
    <t>43:25:380217:79</t>
  </si>
  <si>
    <t>43:25:390719:146</t>
  </si>
  <si>
    <t>43:25:390719:160</t>
  </si>
  <si>
    <t>43:25:380221:114</t>
  </si>
  <si>
    <t>43:25:390302:70</t>
  </si>
  <si>
    <t>43:25:340205:8</t>
  </si>
  <si>
    <t>43:25:340205:5</t>
  </si>
  <si>
    <t>43:25:380226:171</t>
  </si>
  <si>
    <t>43:25:380221:68</t>
  </si>
  <si>
    <t>43:25:390719:177</t>
  </si>
  <si>
    <t>43:25:380225:227</t>
  </si>
  <si>
    <t>43:25:380227:154</t>
  </si>
  <si>
    <t>43:25:370201:16</t>
  </si>
  <si>
    <t>43:25:370504:11</t>
  </si>
  <si>
    <t>43:25:380303:98</t>
  </si>
  <si>
    <t>43:25:390701:113</t>
  </si>
  <si>
    <t>43:25:330210:38</t>
  </si>
  <si>
    <t>43:25:330401:117</t>
  </si>
  <si>
    <t>43:25:380225:387</t>
  </si>
  <si>
    <t>43:25:000000:128</t>
  </si>
  <si>
    <t>43:25:390803:21</t>
  </si>
  <si>
    <t>43:25:090702:73</t>
  </si>
  <si>
    <t>43:25:390719:313</t>
  </si>
  <si>
    <t>43:25:380224:248</t>
  </si>
  <si>
    <t>43:25:390804:59</t>
  </si>
  <si>
    <t>43:25:390715:24</t>
  </si>
  <si>
    <t>43:25:380217:71</t>
  </si>
  <si>
    <t>43:25:000000:12</t>
  </si>
  <si>
    <t>43:25:350610:1</t>
  </si>
  <si>
    <t>43:25:380225:336</t>
  </si>
  <si>
    <t>43:25:380224:268</t>
  </si>
  <si>
    <t>43:25:380220:32</t>
  </si>
  <si>
    <t>43:25:330204:4</t>
  </si>
  <si>
    <t>43:25:370202:184</t>
  </si>
  <si>
    <t>43:25:390717:59</t>
  </si>
  <si>
    <t>43:25:000000:49</t>
  </si>
  <si>
    <t>43:25:000000:14</t>
  </si>
  <si>
    <t>43:25:370401:1</t>
  </si>
  <si>
    <t>43:25:380226:133</t>
  </si>
  <si>
    <t>43:25:390701:106</t>
  </si>
  <si>
    <t>43:25:380227:107</t>
  </si>
  <si>
    <t>43:25:380216:14</t>
  </si>
  <si>
    <t>43:25:380221:72</t>
  </si>
  <si>
    <t>43:25:370407:41</t>
  </si>
  <si>
    <t>43:25:380227:137</t>
  </si>
  <si>
    <t>43:25:390718:16</t>
  </si>
  <si>
    <t>43:25:390707:97</t>
  </si>
  <si>
    <t>43:25:360207:18</t>
  </si>
  <si>
    <t>43:25:380225:369</t>
  </si>
  <si>
    <t>43:25:340302:40</t>
  </si>
  <si>
    <t>43:25:380226:206</t>
  </si>
  <si>
    <t>43:25:390701:115</t>
  </si>
  <si>
    <t>43:25:350623:681</t>
  </si>
  <si>
    <t>43:25:380222:273</t>
  </si>
  <si>
    <t>43:25:330217:4</t>
  </si>
  <si>
    <t>43:25:350623:82</t>
  </si>
  <si>
    <t>43:25:360203:44</t>
  </si>
  <si>
    <t>43:25:370202:100</t>
  </si>
  <si>
    <t>43:25:360208:33</t>
  </si>
  <si>
    <t>43:25:390314:15</t>
  </si>
  <si>
    <t>43:25:370302:2</t>
  </si>
  <si>
    <t>43:25:380227:142</t>
  </si>
  <si>
    <t>43:25:370105:13</t>
  </si>
  <si>
    <t>43:25:380217:69</t>
  </si>
  <si>
    <t>43:25:330301:57</t>
  </si>
  <si>
    <t>43:25:330209:5</t>
  </si>
  <si>
    <t>43:25:380225:234</t>
  </si>
  <si>
    <t>43:25:390711:31</t>
  </si>
  <si>
    <t>43:25:390707:51</t>
  </si>
  <si>
    <t>43:25:360302:15</t>
  </si>
  <si>
    <t>43:25:390707:54</t>
  </si>
  <si>
    <t>43:25:380227:124</t>
  </si>
  <si>
    <t>43:25:390707:55</t>
  </si>
  <si>
    <t>43:25:380227:113</t>
  </si>
  <si>
    <t>43:25:380227:178</t>
  </si>
  <si>
    <t>43:25:390803:22</t>
  </si>
  <si>
    <t>43:25:380227:118</t>
  </si>
  <si>
    <t>43:25:380224:148</t>
  </si>
  <si>
    <t>43:25:380225:286</t>
  </si>
  <si>
    <t>43:25:360208:29</t>
  </si>
  <si>
    <t>43:25:390307:56</t>
  </si>
  <si>
    <t>43:25:350621:68</t>
  </si>
  <si>
    <t>43:25:350623:680</t>
  </si>
  <si>
    <t>43:25:320403:25</t>
  </si>
  <si>
    <t>43:25:340401:17</t>
  </si>
  <si>
    <t>43:25:370407:52</t>
  </si>
  <si>
    <t>43:25:380224:202</t>
  </si>
  <si>
    <t>43:25:380221:105</t>
  </si>
  <si>
    <t>43:25:370412:42</t>
  </si>
  <si>
    <t>43:25:340113:1</t>
  </si>
  <si>
    <t>43:25:380303:36</t>
  </si>
  <si>
    <t>43:25:380221:84</t>
  </si>
  <si>
    <t>43:25:380305:24</t>
  </si>
  <si>
    <t>43:25:000000:6</t>
  </si>
  <si>
    <t>43:25:380224:225</t>
  </si>
  <si>
    <t>43:25:390302:82</t>
  </si>
  <si>
    <t>43:25:390717:58</t>
  </si>
  <si>
    <t>43:25:360203:33</t>
  </si>
  <si>
    <t>43:25:380226:222</t>
  </si>
  <si>
    <t>43:25:380221:113</t>
  </si>
  <si>
    <t>43:25:380226:158</t>
  </si>
  <si>
    <t>43:25:340402:173</t>
  </si>
  <si>
    <t>43:25:380215:47</t>
  </si>
  <si>
    <t>43:25:380224:200</t>
  </si>
  <si>
    <t>43:25:380225:379</t>
  </si>
  <si>
    <t>43:25:380226:153</t>
  </si>
  <si>
    <t>43:25:380201:7</t>
  </si>
  <si>
    <t>43:25:380224:228</t>
  </si>
  <si>
    <t>43:25:360205:40</t>
  </si>
  <si>
    <t>43:25:380225:341</t>
  </si>
  <si>
    <t>43:25:350618:30</t>
  </si>
  <si>
    <t>43:25:340105:15</t>
  </si>
  <si>
    <t>43:25:340401:26</t>
  </si>
  <si>
    <t>43:25:350102:47</t>
  </si>
  <si>
    <t>43:25:390804:47</t>
  </si>
  <si>
    <t>43:25:340302:14</t>
  </si>
  <si>
    <t>43:25:350613:6</t>
  </si>
  <si>
    <t>43:25:390803:39</t>
  </si>
  <si>
    <t>43:25:360206:32</t>
  </si>
  <si>
    <t>43:25:390403:33</t>
  </si>
  <si>
    <t>43:25:380216:16</t>
  </si>
  <si>
    <t>43:25:380226:231</t>
  </si>
  <si>
    <t>43:25:350623:675</t>
  </si>
  <si>
    <t>43:25:380307:13</t>
  </si>
  <si>
    <t>43:25:370504:12</t>
  </si>
  <si>
    <t>43:25:370301:28</t>
  </si>
  <si>
    <t>43:25:370406:6</t>
  </si>
  <si>
    <t>43:25:370406:2</t>
  </si>
  <si>
    <t>43:25:390718:20</t>
  </si>
  <si>
    <t>43:25:390803:30</t>
  </si>
  <si>
    <t>43:25:360102:21</t>
  </si>
  <si>
    <t>43:25:380215:28</t>
  </si>
  <si>
    <t>43:25:390719:191</t>
  </si>
  <si>
    <t>43:25:390719:166</t>
  </si>
  <si>
    <t>43:25:380224:158</t>
  </si>
  <si>
    <t xml:space="preserve">Кадастровая стоимость </t>
  </si>
  <si>
    <t>43:25:390718:19</t>
  </si>
  <si>
    <t>Кировская обл, р-н Орловский, д.Володины</t>
  </si>
  <si>
    <t>43:25:390718:19-43/045/2021-2</t>
  </si>
  <si>
    <t xml:space="preserve">Российская Федерация, обл. Кировская, р-н Орловский </t>
  </si>
  <si>
    <t>постоянное (бессрочное) пользование</t>
  </si>
  <si>
    <t>земли промышленности</t>
  </si>
  <si>
    <t>размещение площадки для временного хранения ТБО</t>
  </si>
  <si>
    <t>43:25:390719:82</t>
  </si>
  <si>
    <t>43-43-04/317/2012-792</t>
  </si>
  <si>
    <t>43:25:370108:144</t>
  </si>
  <si>
    <t>43-43-04/317/2012-811</t>
  </si>
  <si>
    <t>43:25:350617:94</t>
  </si>
  <si>
    <t>43-43-04/317/2012-795</t>
  </si>
  <si>
    <t>43:25:370108:145</t>
  </si>
  <si>
    <t>43-43-04/317/2012-810</t>
  </si>
  <si>
    <t>43:25:340302:66</t>
  </si>
  <si>
    <t>43-43-04/317/2012-790</t>
  </si>
  <si>
    <t>43:25:330208:20</t>
  </si>
  <si>
    <t>43-43-04/317/2012-797</t>
  </si>
  <si>
    <t>43:25:340110:20</t>
  </si>
  <si>
    <t>43-43-04/317/2012-796</t>
  </si>
  <si>
    <t>43:25:390401:38</t>
  </si>
  <si>
    <t>Кировская обл, р-н Орловский, дКипеневщина</t>
  </si>
  <si>
    <t>43:25:390401:38-43/045/2021-2</t>
  </si>
  <si>
    <t>43:25:000000:133</t>
  </si>
  <si>
    <t>43:25:000000:133-43/045/2021-18</t>
  </si>
  <si>
    <t>43:25:380227:175</t>
  </si>
  <si>
    <t>43:25:380227:175-43/045/2021-2</t>
  </si>
  <si>
    <t>долевая собственность</t>
  </si>
  <si>
    <t>43:25:340111:183</t>
  </si>
  <si>
    <t>43:25:340111:183-43/045/2021-1</t>
  </si>
  <si>
    <t>43:25:000000:56</t>
  </si>
  <si>
    <t>Кировская область, Орловский район (колхоз Шадричевский) 148 долей</t>
  </si>
  <si>
    <t>43:25:000000:56-43/045/2020-1</t>
  </si>
  <si>
    <t>здание котельной</t>
  </si>
  <si>
    <t>43:25:390719:89</t>
  </si>
  <si>
    <t xml:space="preserve">Российская Феждерация, Кировская область, Орловский район (Подгородний) </t>
  </si>
  <si>
    <t>43:25:390719:89-43/045/2021-2</t>
  </si>
  <si>
    <t>43:25:390302:153</t>
  </si>
  <si>
    <t xml:space="preserve">Российская Феждерация, Кировская область, Орловский район </t>
  </si>
  <si>
    <t>43:25:390302:153-43/045/2021-2</t>
  </si>
  <si>
    <t>43:25:380226:145</t>
  </si>
  <si>
    <t>43:25:380305:23</t>
  </si>
  <si>
    <t>Российская Федерация, Кировская обл., Орловский район, д.Торощины</t>
  </si>
  <si>
    <t>43:25:380305:23-43/045/2021-2</t>
  </si>
  <si>
    <t>РЕЕСТР земельных участков</t>
  </si>
  <si>
    <t>43:25:380226:160</t>
  </si>
  <si>
    <t>43:25:380226:160-43/045/2021-2</t>
  </si>
  <si>
    <t>43:25:390701:118</t>
  </si>
  <si>
    <t>Кировская обл, р-н Орловский, д.Назаровы</t>
  </si>
  <si>
    <t>43:25:390701:118-43/045/2021-2</t>
  </si>
  <si>
    <t>43:25:380225:85</t>
  </si>
  <si>
    <t>43:25:380225:85-43/045/2021-1</t>
  </si>
  <si>
    <t>43:25:370404:16</t>
  </si>
  <si>
    <t>Кировская обл, р-н Орловский, д.Шушканы</t>
  </si>
  <si>
    <t>43:25:370404:16-43/045/2021-2</t>
  </si>
  <si>
    <t>принтер LJ1300А4 Mewlett-Pack</t>
  </si>
  <si>
    <t>gпост от 17.11.2021 № 142-П</t>
  </si>
  <si>
    <t>системный блок (2-ядерный Intel/Hdd 160Gb)+ОС</t>
  </si>
  <si>
    <t>пост от 17.11.2021 № 141-П</t>
  </si>
  <si>
    <t>Монитор 17"LG Flatron L1742S</t>
  </si>
  <si>
    <t>пост ль 17.11.2021 № 141-П</t>
  </si>
  <si>
    <t>Кировская область, Орловский район</t>
  </si>
  <si>
    <t>земли сельхрзназначения</t>
  </si>
  <si>
    <t>с/х производство</t>
  </si>
  <si>
    <t>швейная машина 97 кл.</t>
  </si>
  <si>
    <t>пост от 02.12.2021 № 149-П</t>
  </si>
  <si>
    <t>пост 02.12.2021 № 149-П</t>
  </si>
  <si>
    <t>МПО</t>
  </si>
  <si>
    <t>43:25:000000:12-43/045/2021-8</t>
  </si>
  <si>
    <t xml:space="preserve">Общая долевая собственность, земельная доля </t>
  </si>
  <si>
    <t>43:25:000000:12-43/045/2021-6</t>
  </si>
  <si>
    <t>43:25:390402:61</t>
  </si>
  <si>
    <t>Российская Федерация, обл. Кировская, р-н Орловский, д. Большие Ждановы</t>
  </si>
  <si>
    <t>43:25:390402:61-43/045/2021-2</t>
  </si>
  <si>
    <t>43:25:380224:211</t>
  </si>
  <si>
    <t>43:25:380224:211-43/045/2021-2</t>
  </si>
  <si>
    <t>43:25:330205:52</t>
  </si>
  <si>
    <t>Российская Федерация, Местоположение: Кировская обл, р-н Орловский , д Чупины, ул.Центральная, д.4</t>
  </si>
  <si>
    <t>43:25:330205:52-43/045/2021-3</t>
  </si>
  <si>
    <t>пила бензиновая</t>
  </si>
  <si>
    <t>пост от 24.12.2021 № 169-П</t>
  </si>
  <si>
    <t>топор пожарного</t>
  </si>
  <si>
    <t>сетка СВ-50</t>
  </si>
  <si>
    <t>лестница трехколесная</t>
  </si>
  <si>
    <t>веревка пожарная спасательная</t>
  </si>
  <si>
    <t>колонка КПА</t>
  </si>
  <si>
    <t>генератор бензиновый</t>
  </si>
  <si>
    <t>угловая шлифмашинка (болгарка)</t>
  </si>
  <si>
    <t>фонарь прожектор</t>
  </si>
  <si>
    <t>водосборник</t>
  </si>
  <si>
    <t xml:space="preserve">рукав напорно-всасывающий </t>
  </si>
  <si>
    <t>боевка</t>
  </si>
  <si>
    <t>шлем каска пожарного</t>
  </si>
  <si>
    <t>мотопомпа "Хантер"</t>
  </si>
  <si>
    <t>знак "Пожарный водоем" и "Пожарный гидрант"</t>
  </si>
  <si>
    <t>шланг подкачки</t>
  </si>
  <si>
    <t>43:25:370404:13</t>
  </si>
  <si>
    <t xml:space="preserve">№ 43:25:370404:13-43/045/2021-2 </t>
  </si>
  <si>
    <t>Российская Федерация, Кировская область, р-н Орловский, д.Брюхановщина</t>
  </si>
  <si>
    <r>
      <rPr>
        <sz val="11"/>
        <color theme="1"/>
        <rFont val="Times New Roman"/>
        <family val="1"/>
        <charset val="204"/>
      </rPr>
      <t>Российская Федерация, Кировская область, Орловский р-н, д Назаровы</t>
    </r>
  </si>
  <si>
    <r>
      <rPr>
        <sz val="11"/>
        <color theme="1"/>
        <rFont val="Times New Roman"/>
        <family val="1"/>
        <charset val="204"/>
      </rPr>
      <t>не зарегистрировано</t>
    </r>
  </si>
  <si>
    <r>
      <rPr>
        <sz val="11"/>
        <color theme="1"/>
        <rFont val="Times New Roman"/>
        <family val="1"/>
        <charset val="204"/>
      </rPr>
      <t>09.07.2018</t>
    </r>
  </si>
  <si>
    <r>
      <rPr>
        <sz val="11"/>
        <color theme="1"/>
        <rFont val="Times New Roman"/>
        <family val="1"/>
        <charset val="204"/>
      </rPr>
      <t>43:25:390701:116-43/004/2018-3</t>
    </r>
  </si>
  <si>
    <t>43:25:000000:12-43/045/2022-12</t>
  </si>
  <si>
    <t>43:25:000000:12-43/045/2022-10</t>
  </si>
  <si>
    <t>43:25:000000:12-43/045/2022-14</t>
  </si>
  <si>
    <r>
      <rPr>
        <sz val="11"/>
        <color theme="1"/>
        <rFont val="Times New Roman"/>
        <family val="1"/>
        <charset val="204"/>
      </rPr>
      <t>43:25:340402:458</t>
    </r>
  </si>
  <si>
    <t>Даровскрй район, п.Бурденок</t>
  </si>
  <si>
    <t>43:08:310396:346</t>
  </si>
  <si>
    <t>43:08:310396:346-43/045/2021-3</t>
  </si>
  <si>
    <t>постановление от 06.10.2021 № 127-п, акт приема-передачи конкурсного управляющего КОГУП "Кировлес" от 24.09.2021</t>
  </si>
  <si>
    <t>43:25:360303:194-43/045/2021-4</t>
  </si>
  <si>
    <t>цех лесопиления</t>
  </si>
  <si>
    <t>шишкосушилка</t>
  </si>
  <si>
    <t>в районе деревни Хохловы</t>
  </si>
  <si>
    <t>склад для хранения шишек</t>
  </si>
  <si>
    <t>гараж</t>
  </si>
  <si>
    <t>43:25:360302:197:-43/045/2021-4</t>
  </si>
  <si>
    <t xml:space="preserve">43:25:360302:197 </t>
  </si>
  <si>
    <t xml:space="preserve">43:25:360302:194 </t>
  </si>
  <si>
    <t>43-43/004-43/004/074/2015-9/1 от 21.07.2015</t>
  </si>
  <si>
    <t>43:25:380222:235-45/045/2021-3 от 13.10.2021</t>
  </si>
  <si>
    <t>43:25:380222:235</t>
  </si>
  <si>
    <t>43:25:380222:236</t>
  </si>
  <si>
    <t>43:25:380222:236-43/045/2021-3 от 13.10.2021</t>
  </si>
  <si>
    <t>43:25:380102:159</t>
  </si>
  <si>
    <t>Российская Федерация, Кировская область, р-н Орловский, д.Шадричи</t>
  </si>
  <si>
    <t>43:25:3801026159-43/045/2022-2</t>
  </si>
  <si>
    <t>в районе д.Хохловы</t>
  </si>
  <si>
    <t>уличное освещение, д.Кузнецы, по ул.Сельская, Молодежная, Труда, Лесная, Новая</t>
  </si>
  <si>
    <t>Оборудование уличного освещения, д.Моржи, ул.Молодежная, Полевая, Фестивальная, Мира, Юбилейная, Советская</t>
  </si>
  <si>
    <t>Оборудование уличного освещения, д.Поляки</t>
  </si>
  <si>
    <t>Оборудование уличного освещения д.Высоково</t>
  </si>
  <si>
    <t>автомобиль модель LADA, GFL110 LADA VESTA, идентификационный номер XTAGFL110NY631460, год выпуска 2021,  цвет кузова красный, черный,  модель, номер двигателя 21129 4740189, номер кузова XTAGFL110NY631460, балансовой стоимостью 1 076 482,45</t>
  </si>
  <si>
    <t>пост 25.05.2022 № 82-П</t>
  </si>
  <si>
    <t>43:25:380224:154</t>
  </si>
  <si>
    <t>43:25:380224:154-43/045/2022-2</t>
  </si>
  <si>
    <t>43:25:390710:44</t>
  </si>
  <si>
    <t>Российская Федерация, Кировская область, Орловский район, д.Филимоновы</t>
  </si>
  <si>
    <t>для ИЖС</t>
  </si>
  <si>
    <t>43:25:390710:44-43/045/2022-2</t>
  </si>
  <si>
    <t>43:25:380217:72</t>
  </si>
  <si>
    <t>43:25:380217:72-43/045/2022-2</t>
  </si>
  <si>
    <t>Ноутбук 15.6 ACER Aspir E1-531-10052G32Mnks, Intel Celeron 1005M, 1,92Гб, 320Гб, Intel HD Graphics, DVD-RW, Linux? Темно-серый</t>
  </si>
  <si>
    <t>пост от 21.03.2022 № 50-П</t>
  </si>
  <si>
    <t>43:25:330401:24</t>
  </si>
  <si>
    <t>Российская Федерация, Кировская область, Орловский р-н, д.Степановщина, ул.Труда, ЗУ 38</t>
  </si>
  <si>
    <t>43:25:330401:24-43/045/2022-2</t>
  </si>
  <si>
    <t>43:25:000000:12-43/045/2022-17</t>
  </si>
  <si>
    <t>43:25:380224:45</t>
  </si>
  <si>
    <t>43:25:390412:45-43/045/2022-2</t>
  </si>
  <si>
    <t>43:25:380226:177</t>
  </si>
  <si>
    <t>43:25:380226:177-43/045/2022-2</t>
  </si>
  <si>
    <t>автомобиль модель LADA, NIVA 21230, идентификационный номер XTA212300Р0828853, год выпуска 2022,  цвет кузова Несси 2 (темно зеленый),  модель, номер двигателя 2123, 1196387, номер кузова XTA212300Р0828853</t>
  </si>
  <si>
    <t>пост 08.12.2022 № 161-П</t>
  </si>
  <si>
    <t>43:25:390711:26</t>
  </si>
  <si>
    <t>43:25:390711:26-43/045/2022-2</t>
  </si>
  <si>
    <t>ПК DEXP Atlas Н330 Сore i5-10400/16GB/SSD 500GB/Win10P</t>
  </si>
  <si>
    <t>65 999.00</t>
  </si>
  <si>
    <t>ПК ZET Gaming NEO MO38 Core i5-11400F/16GB SSD/GTX1650 4GB/Без ПО</t>
  </si>
  <si>
    <t>Монитор HUAWEI 23.8» AD80HW 75Hz, 1920х1080, IPS, 5ms, VGA, HDMII</t>
  </si>
  <si>
    <t>51 996.00</t>
  </si>
  <si>
    <t>Клавиатура проводная А4Tech Fstyler FK10 Black/Grey USB</t>
  </si>
  <si>
    <t>3 297.00</t>
  </si>
  <si>
    <t>Мышь проводная Logitech B100</t>
  </si>
  <si>
    <t>1 650.00</t>
  </si>
  <si>
    <t>ИБП Ippon Back Basik 650 (линейно-интерактивный) черный</t>
  </si>
  <si>
    <t>Колонки 2.0 Oklick OK-162 2 х 4 Вт  USB-питание</t>
  </si>
  <si>
    <t>ПК DEXP  Atlas H315 Core i5-10400/8GB/SSD 240GB/Win10P</t>
  </si>
  <si>
    <t>184 497.00</t>
  </si>
  <si>
    <t xml:space="preserve">Сетевой фильтр Power Cube PRO, белый </t>
  </si>
  <si>
    <t>2 998.00</t>
  </si>
  <si>
    <t xml:space="preserve">Сетевой фильтр Power Cube, черный </t>
  </si>
  <si>
    <t>2 997.00</t>
  </si>
  <si>
    <t xml:space="preserve">Монитор Philips 21.5 223V5LSB/00 </t>
  </si>
  <si>
    <t>13 199,00</t>
  </si>
  <si>
    <t>Клавиатура+мышь беспроводная Logitech Combo MK220</t>
  </si>
  <si>
    <t>4 998.00</t>
  </si>
  <si>
    <t>Конвектор Ballu Elektronik BEC/EZER-2000</t>
  </si>
  <si>
    <t>25 196.00</t>
  </si>
  <si>
    <t>Конвектор Ballu Enzo Mechanic BEC/EZMR-2000</t>
  </si>
  <si>
    <t>18 796.00</t>
  </si>
  <si>
    <t>пост от 16.12.2022 № 173-П</t>
  </si>
  <si>
    <t>Ноутбук 15.6 ACER Aspir E1-531-10052G32Mnks, Intel Celeron 1005M, 1,92Гб, 320Гб, Intel HD Graphics, DVD-RW, Linux, Темно-серый</t>
  </si>
  <si>
    <t>оперативное управление администрации Орловского сельского поселения</t>
  </si>
  <si>
    <t>котел водогрейный чугунный секционный  КЧМ-5   д.Степановщина, ул.Труда, д.24</t>
  </si>
  <si>
    <t>43:25:000000:136</t>
  </si>
  <si>
    <t>Российская Федерация, Местоположение: Кировская область, Орловский район, Ст.Халтурина</t>
  </si>
  <si>
    <t>43:25:000000:136-43/045/2023-5</t>
  </si>
  <si>
    <t>43:25:000000:136-43/045/2023-4</t>
  </si>
  <si>
    <t>43:25:380222:399</t>
  </si>
  <si>
    <t>43:25:380222:399-43/045/2022-1</t>
  </si>
  <si>
    <t>Орловский район (Тохтинский)</t>
  </si>
  <si>
    <t>Российская Федерация, Кировская область, Орловский район, Русановский</t>
  </si>
  <si>
    <t>Российская Федерация, Кировская область, Орловский район, Плодосовхоз "Халтуринский"</t>
  </si>
  <si>
    <t>Российская Федерация, Местоположение: Кировская область, Орловский район, Соловецкий</t>
  </si>
  <si>
    <t>Российская Федерация, Кировская область, р-н Орловский, Цепелевский</t>
  </si>
  <si>
    <t>Российская Федерация, Кировская область, р-н Орловский, с/п Орловское, Цепелевский</t>
  </si>
  <si>
    <t>Кировская обл., Орловский район, Кузнецовский</t>
  </si>
  <si>
    <t>43:25:000000:613</t>
  </si>
  <si>
    <t>43:25:000000:610</t>
  </si>
  <si>
    <t>43:25:000000:610-43/045/2022-3</t>
  </si>
  <si>
    <t>43:25:000000:613-43/045/2022-1</t>
  </si>
  <si>
    <t>06,02,2023</t>
  </si>
  <si>
    <t>43:25:000000:133-43/045/2023-21</t>
  </si>
  <si>
    <t>общая долевая собственность, земельная доля 2328,6116 га в действительности за минусом 36 проданых участков</t>
  </si>
  <si>
    <t>43:25:000000:6-43/045/2023-8</t>
  </si>
  <si>
    <t>43:25:380224:156</t>
  </si>
  <si>
    <t>43:25:380224:156-43/045/2023-2</t>
  </si>
  <si>
    <t>моноблак LenovoS20-00</t>
  </si>
  <si>
    <t>пост от 01.06.2023 № 79-П</t>
  </si>
  <si>
    <t>43:25:380224:193</t>
  </si>
  <si>
    <t xml:space="preserve">43:25:380224:193-43/046/2023-2 </t>
  </si>
  <si>
    <t>43:25:380225:413</t>
  </si>
  <si>
    <t>43:25:350507:172</t>
  </si>
  <si>
    <t>43:25:350507:172-43/046/2023-5</t>
  </si>
  <si>
    <t>дорога к кладбищу Цепели</t>
  </si>
  <si>
    <t>43:25:000000:14-43/045/2022-4</t>
  </si>
  <si>
    <t>43:25:350102:330</t>
  </si>
  <si>
    <t>43:25:350102:330-43/045/2023-7</t>
  </si>
  <si>
    <t>43:25:350507:173</t>
  </si>
  <si>
    <t>ритуальная деятельность</t>
  </si>
  <si>
    <t>43:25:350507:173-43/045/2023-1</t>
  </si>
  <si>
    <t>кладбище Цепели</t>
  </si>
  <si>
    <t xml:space="preserve">Российская Федерация, обл. Кировская, р-н Орловский, Орловское сельское поселение </t>
  </si>
  <si>
    <t>43:25:380220:31</t>
  </si>
  <si>
    <t>43:25:380220:31-43/045/2023-2</t>
  </si>
  <si>
    <t>43:25:370411:25</t>
  </si>
  <si>
    <t>Российская Федерация, Кировская обл, р-н Орловский , д Гребеневы</t>
  </si>
  <si>
    <t>43:25:370411:25-43/045/2023-2</t>
  </si>
  <si>
    <t>43:25:380220:30</t>
  </si>
  <si>
    <t>43:25:380220:30-43/045/2023-2</t>
  </si>
  <si>
    <t>43:25:370408:26-43/004/2019-2</t>
  </si>
  <si>
    <t>43:25:350101:70</t>
  </si>
  <si>
    <t>43:25:350101:70-43/045/2023-2</t>
  </si>
  <si>
    <t>Российская Федерация, Кировская область, Орловский район, Орловское сельское поселение, село Соловецкое</t>
  </si>
  <si>
    <t>прекратить аренду</t>
  </si>
  <si>
    <t>43:25:000000:136-43/045/2023-10</t>
  </si>
  <si>
    <t>Российская Федерация, Местоположение: Кировская обл, р-н Орловский Торощины</t>
  </si>
  <si>
    <t>43:25:340109:191</t>
  </si>
  <si>
    <t>Российская Федерация, обл. Кировская, р-н Орловский, д. Маклаки</t>
  </si>
  <si>
    <t>43:25:340109:191-43/045/2023-3</t>
  </si>
  <si>
    <t>43:25:330221:8</t>
  </si>
  <si>
    <t>Российская Федерация, обл. Кировская, р-н Орловский, д. Малышовщина, д.24</t>
  </si>
  <si>
    <t>43:25:330221:8-43/045/2023-2</t>
  </si>
  <si>
    <r>
      <rPr>
        <sz val="11"/>
        <color theme="1"/>
        <rFont val="Times New Roman"/>
        <family val="1"/>
        <charset val="204"/>
      </rPr>
      <t>Российская Федерация, обл. Кировская, р-н Орловский, д. Пески (Подгородний с/о)</t>
    </r>
  </si>
  <si>
    <t>20383.18</t>
  </si>
  <si>
    <t>7162.80</t>
  </si>
  <si>
    <t>34178.40</t>
  </si>
  <si>
    <t>33747.21</t>
  </si>
  <si>
    <t>21295.56</t>
  </si>
  <si>
    <t>30992.34</t>
  </si>
  <si>
    <t>23416.43</t>
  </si>
  <si>
    <t>21383.44</t>
  </si>
  <si>
    <t>48118.43</t>
  </si>
  <si>
    <t>43545.11</t>
  </si>
  <si>
    <t>36577.89</t>
  </si>
  <si>
    <t>45159.03</t>
  </si>
  <si>
    <t>46616.04</t>
  </si>
  <si>
    <t>7279.71</t>
  </si>
  <si>
    <t>28921.54</t>
  </si>
  <si>
    <t>1937.94</t>
  </si>
  <si>
    <t>43206.30</t>
  </si>
  <si>
    <t>19097.04</t>
  </si>
  <si>
    <t>19655.21</t>
  </si>
  <si>
    <t>6866.22</t>
  </si>
  <si>
    <t>9687.53</t>
  </si>
  <si>
    <t>38262.14</t>
  </si>
  <si>
    <t>13868.72</t>
  </si>
  <si>
    <t>27548.74</t>
  </si>
  <si>
    <t>30793.16</t>
  </si>
  <si>
    <t>39679.26</t>
  </si>
  <si>
    <t>44392.42</t>
  </si>
  <si>
    <t>31546.64</t>
  </si>
  <si>
    <t>40506.48</t>
  </si>
  <si>
    <t>38894.70</t>
  </si>
  <si>
    <t>27772.84</t>
  </si>
  <si>
    <t>30622.86</t>
  </si>
  <si>
    <t>40387.82</t>
  </si>
  <si>
    <t>26358.95</t>
  </si>
  <si>
    <t>52237.68</t>
  </si>
  <si>
    <t>576335.95</t>
  </si>
  <si>
    <t>13657.38</t>
  </si>
  <si>
    <t>18825.40</t>
  </si>
  <si>
    <t>18968.59</t>
  </si>
  <si>
    <t>136107.32</t>
  </si>
  <si>
    <t>183567.29</t>
  </si>
  <si>
    <t>165210.57</t>
  </si>
  <si>
    <t>10919.04</t>
  </si>
  <si>
    <t>28978.32</t>
  </si>
  <si>
    <t>40675.68</t>
  </si>
  <si>
    <t>13254.94</t>
  </si>
  <si>
    <t>28757.09</t>
  </si>
  <si>
    <t>18331.05</t>
  </si>
  <si>
    <t>30530.89</t>
  </si>
  <si>
    <t>27460.06</t>
  </si>
  <si>
    <t>22064.00</t>
  </si>
  <si>
    <t>34854.94</t>
  </si>
  <si>
    <t>37037.75</t>
  </si>
  <si>
    <t>35479.62</t>
  </si>
  <si>
    <t>13480.02</t>
  </si>
  <si>
    <t>29360.07</t>
  </si>
  <si>
    <t>1408.26</t>
  </si>
  <si>
    <t>35433.58</t>
  </si>
  <si>
    <t>423814.78</t>
  </si>
  <si>
    <t>61106.74</t>
  </si>
  <si>
    <t>35258.83</t>
  </si>
  <si>
    <t>25546.92</t>
  </si>
  <si>
    <t>21168.55</t>
  </si>
  <si>
    <t>22140.66</t>
  </si>
  <si>
    <t>44311.81</t>
  </si>
  <si>
    <t>14669.19</t>
  </si>
  <si>
    <t>2729.76</t>
  </si>
  <si>
    <t>44088.07</t>
  </si>
  <si>
    <t>33838.25</t>
  </si>
  <si>
    <t>7568.88</t>
  </si>
  <si>
    <t>9239.84</t>
  </si>
  <si>
    <t>29339.41</t>
  </si>
  <si>
    <t>27755.36</t>
  </si>
  <si>
    <t>24793.87</t>
  </si>
  <si>
    <t>10656.29</t>
  </si>
  <si>
    <t>17632.60</t>
  </si>
  <si>
    <t>21262.84</t>
  </si>
  <si>
    <t>21839.12</t>
  </si>
  <si>
    <t>44001.46</t>
  </si>
  <si>
    <t>35379.38</t>
  </si>
  <si>
    <t>47827.68</t>
  </si>
  <si>
    <t>31605.58</t>
  </si>
  <si>
    <t>34772.64</t>
  </si>
  <si>
    <t>16307.53</t>
  </si>
  <si>
    <t>19365.22</t>
  </si>
  <si>
    <t>19707.62</t>
  </si>
  <si>
    <t>43795.98</t>
  </si>
  <si>
    <t>31743.41</t>
  </si>
  <si>
    <t>40121.63</t>
  </si>
  <si>
    <t>38389.68</t>
  </si>
  <si>
    <t>42060.02</t>
  </si>
  <si>
    <t>33061.68</t>
  </si>
  <si>
    <t>29734.08</t>
  </si>
  <si>
    <t>20744.24</t>
  </si>
  <si>
    <t>37229.35</t>
  </si>
  <si>
    <t>37946.48</t>
  </si>
  <si>
    <t>36802.59</t>
  </si>
  <si>
    <t>31895.58</t>
  </si>
  <si>
    <t>50738.51</t>
  </si>
  <si>
    <t>41513.32</t>
  </si>
  <si>
    <t>29442.07</t>
  </si>
  <si>
    <t>67574.46</t>
  </si>
  <si>
    <t>59963.69</t>
  </si>
  <si>
    <t>35516.95</t>
  </si>
  <si>
    <t>8243.78</t>
  </si>
  <si>
    <t>24535.06</t>
  </si>
  <si>
    <t>21590.85</t>
  </si>
  <si>
    <t>12267.53</t>
  </si>
  <si>
    <t>40891.77</t>
  </si>
  <si>
    <t>31350.36</t>
  </si>
  <si>
    <t>40678.51</t>
  </si>
  <si>
    <t>35933.97</t>
  </si>
  <si>
    <t>22899.39</t>
  </si>
  <si>
    <t>25516.46</t>
  </si>
  <si>
    <t>35055.69</t>
  </si>
  <si>
    <t>24289.71</t>
  </si>
  <si>
    <t>22081.55</t>
  </si>
  <si>
    <t>43565.93</t>
  </si>
  <si>
    <t>20167.82</t>
  </si>
  <si>
    <t>17174.54</t>
  </si>
  <si>
    <t>35978.21</t>
  </si>
  <si>
    <t>19628.05</t>
  </si>
  <si>
    <t>177191.41</t>
  </si>
  <si>
    <t>34426.56</t>
  </si>
  <si>
    <t>56149.71</t>
  </si>
  <si>
    <t>54000.44</t>
  </si>
  <si>
    <t>67413.02</t>
  </si>
  <si>
    <t>28951.37</t>
  </si>
  <si>
    <t>39358.71</t>
  </si>
  <si>
    <t>53742.38</t>
  </si>
  <si>
    <t>46500.45</t>
  </si>
  <si>
    <t>19893.10</t>
  </si>
  <si>
    <t>152897.86</t>
  </si>
  <si>
    <t>13368.69</t>
  </si>
  <si>
    <t>24246.29</t>
  </si>
  <si>
    <t>147602.63</t>
  </si>
  <si>
    <t>70116.97</t>
  </si>
  <si>
    <t>198697.10</t>
  </si>
  <si>
    <t>66642.62</t>
  </si>
  <si>
    <t>111075.07</t>
  </si>
  <si>
    <t>77005.27</t>
  </si>
  <si>
    <t>61604.22</t>
  </si>
  <si>
    <t>63569.86</t>
  </si>
  <si>
    <t>35916.60</t>
  </si>
  <si>
    <t>69304.75</t>
  </si>
  <si>
    <t>53903.69</t>
  </si>
  <si>
    <t>1546.54</t>
  </si>
  <si>
    <t>1452.20</t>
  </si>
  <si>
    <t>53493.25</t>
  </si>
  <si>
    <t>84026.59</t>
  </si>
  <si>
    <t>68761.78</t>
  </si>
  <si>
    <t>56794.12</t>
  </si>
  <si>
    <t>91837.86</t>
  </si>
  <si>
    <t>99654.75</t>
  </si>
  <si>
    <t>88354.75</t>
  </si>
  <si>
    <t>57401.14</t>
  </si>
  <si>
    <t>49070.12</t>
  </si>
  <si>
    <t>51891.65</t>
  </si>
  <si>
    <t>219658.18</t>
  </si>
  <si>
    <t>314653.75</t>
  </si>
  <si>
    <t>5663.24</t>
  </si>
  <si>
    <t>59473.44</t>
  </si>
  <si>
    <t>149662.94</t>
  </si>
  <si>
    <t>70341.48</t>
  </si>
  <si>
    <t>24749.22</t>
  </si>
  <si>
    <t>975.20</t>
  </si>
  <si>
    <t>10189.26</t>
  </si>
  <si>
    <t>14151.75</t>
  </si>
  <si>
    <t>17027.39</t>
  </si>
  <si>
    <t>20937.04</t>
  </si>
  <si>
    <t>27479.87</t>
  </si>
  <si>
    <t>164529.03</t>
  </si>
  <si>
    <t>177897.61</t>
  </si>
  <si>
    <t>43710.49</t>
  </si>
  <si>
    <t>9890.41</t>
  </si>
  <si>
    <t>9824.03</t>
  </si>
  <si>
    <t>10504.41</t>
  </si>
  <si>
    <t>9807.44</t>
  </si>
  <si>
    <t>9923.60</t>
  </si>
  <si>
    <t>9940.19</t>
  </si>
  <si>
    <t>9857.22</t>
  </si>
  <si>
    <t>24062.24</t>
  </si>
  <si>
    <t>9840.62</t>
  </si>
  <si>
    <t>10438.03</t>
  </si>
  <si>
    <t>11749.01</t>
  </si>
  <si>
    <t>10006.57</t>
  </si>
  <si>
    <t>9790.84</t>
  </si>
  <si>
    <t>10769.92</t>
  </si>
  <si>
    <t>10753.33</t>
  </si>
  <si>
    <t>9873.81</t>
  </si>
  <si>
    <t>10554.19</t>
  </si>
  <si>
    <t>8330.51</t>
  </si>
  <si>
    <t>9907.00</t>
  </si>
  <si>
    <t>11417.12</t>
  </si>
  <si>
    <t>9624.89</t>
  </si>
  <si>
    <t>10720.14</t>
  </si>
  <si>
    <t>12910.63</t>
  </si>
  <si>
    <t>17457.57</t>
  </si>
  <si>
    <t>8396.89</t>
  </si>
  <si>
    <t>10736.74</t>
  </si>
  <si>
    <t>10637.17</t>
  </si>
  <si>
    <t>14304.58</t>
  </si>
  <si>
    <t>12429.39</t>
  </si>
  <si>
    <t>10421.44</t>
  </si>
  <si>
    <t>12711.50</t>
  </si>
  <si>
    <t>12047.71</t>
  </si>
  <si>
    <t>11533.28</t>
  </si>
  <si>
    <t>13956.10</t>
  </si>
  <si>
    <t>11284.36</t>
  </si>
  <si>
    <t>6109.44</t>
  </si>
  <si>
    <t>10537.60</t>
  </si>
  <si>
    <t>10155.92</t>
  </si>
  <si>
    <t>8944.51</t>
  </si>
  <si>
    <t>7019.54</t>
  </si>
  <si>
    <t>7251.86</t>
  </si>
  <si>
    <t>9458.95</t>
  </si>
  <si>
    <t>17706.49</t>
  </si>
  <si>
    <t>8861.54</t>
  </si>
  <si>
    <t>8712.19</t>
  </si>
  <si>
    <t>8728.78</t>
  </si>
  <si>
    <t>7983.76</t>
  </si>
  <si>
    <t>12147.28</t>
  </si>
  <si>
    <t>8363.70</t>
  </si>
  <si>
    <t>20610.55</t>
  </si>
  <si>
    <t>13889.72</t>
  </si>
  <si>
    <t>7799.48</t>
  </si>
  <si>
    <t>14901.99</t>
  </si>
  <si>
    <t>155075.03</t>
  </si>
  <si>
    <t>8911.32</t>
  </si>
  <si>
    <t>23054.98</t>
  </si>
  <si>
    <t>108014.53</t>
  </si>
  <si>
    <t>313312.50</t>
  </si>
  <si>
    <t>106105.12</t>
  </si>
  <si>
    <t>224010.00</t>
  </si>
  <si>
    <t>60000.00</t>
  </si>
  <si>
    <t>24635.52</t>
  </si>
  <si>
    <t>23188.74</t>
  </si>
  <si>
    <t>263760.00</t>
  </si>
  <si>
    <t>9098.08</t>
  </si>
  <si>
    <t>1533296.46</t>
  </si>
  <si>
    <t>231320.27</t>
  </si>
  <si>
    <t>129850.68</t>
  </si>
  <si>
    <t>131914.38</t>
  </si>
  <si>
    <t>928.26</t>
  </si>
  <si>
    <t>22300.00</t>
  </si>
  <si>
    <t>18300.00</t>
  </si>
  <si>
    <t>47320.00</t>
  </si>
  <si>
    <t>109394.74</t>
  </si>
  <si>
    <t>30695.35</t>
  </si>
  <si>
    <t>104305.62</t>
  </si>
  <si>
    <t>101743.97</t>
  </si>
  <si>
    <t>87631.03</t>
  </si>
  <si>
    <t>3251915.70</t>
  </si>
  <si>
    <t>3221645.42</t>
  </si>
  <si>
    <t>земли сельхозназначения</t>
  </si>
  <si>
    <t>Российская Федерация, обл. Кировская область р. Орловский д.Малышовщина</t>
  </si>
  <si>
    <t>43-43-04/4536/2011-707</t>
  </si>
  <si>
    <t>электроосвещение Чукдиново 291675,00 руб внести ППМИ</t>
  </si>
  <si>
    <t>помещение контенйнерного типа</t>
  </si>
  <si>
    <t>освещение филимоновы ППМИ внести</t>
  </si>
  <si>
    <t>освещение Шадричи ППМИ внести</t>
  </si>
  <si>
    <t>грузовую пожарную автомашину ЗИЛ-433104 АЦ-40 1994 года выпуска, идентификационный номер ХТZ433104R0034420, модель, № двигателя 133Г4-020397, шасси № 0034420, цвет № 522, цвет кузова красный.</t>
  </si>
  <si>
    <t>93195.63</t>
  </si>
  <si>
    <t>171016.04</t>
  </si>
  <si>
    <t>115867.26</t>
  </si>
  <si>
    <t>127766.67</t>
  </si>
  <si>
    <t>64967.21</t>
  </si>
  <si>
    <t>113870.49</t>
  </si>
  <si>
    <t>43:25:350624:317</t>
  </si>
  <si>
    <t>Российская Федерация, обл. Кировская, р-н Орловский, д. Цепели</t>
  </si>
  <si>
    <t>для индивидуального жилищного строительства</t>
  </si>
  <si>
    <t>43:25:350624:317-43/045/2023-3</t>
  </si>
  <si>
    <t>56788.79</t>
  </si>
  <si>
    <t>Решением Орловской сельской Думы  первого созыва   от 06 .03.2012  № 5/24</t>
  </si>
  <si>
    <t xml:space="preserve">УТВЕРЖДЕН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</si>
  <si>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РЕЕСТР МУНИЦИПАЛЬНОГО ИМУЩЕСТВА </t>
  </si>
  <si>
    <t xml:space="preserve">аренда  </t>
  </si>
  <si>
    <t xml:space="preserve">аренда   </t>
  </si>
  <si>
    <r>
      <rPr>
        <sz val="11"/>
        <color theme="1"/>
        <rFont val="Times New Roman"/>
        <family val="1"/>
        <charset val="204"/>
      </rPr>
      <t>15.03.2018</t>
    </r>
  </si>
  <si>
    <r>
      <rPr>
        <sz val="11"/>
        <color theme="1"/>
        <rFont val="Times New Roman"/>
        <family val="1"/>
        <charset val="204"/>
      </rPr>
      <t>43:25:320102:43-43/004/2018-1</t>
    </r>
  </si>
  <si>
    <r>
      <rPr>
        <sz val="11"/>
        <color theme="1"/>
        <rFont val="Times New Roman"/>
        <family val="1"/>
        <charset val="204"/>
      </rPr>
      <t>Российская Федерация, Кировская область, Орловский р-н, д Коробовщина</t>
    </r>
  </si>
  <si>
    <r>
      <rPr>
        <sz val="11"/>
        <color theme="1"/>
        <rFont val="Times New Roman"/>
        <family val="1"/>
        <charset val="204"/>
      </rPr>
      <t>19.12.2017</t>
    </r>
  </si>
  <si>
    <r>
      <rPr>
        <sz val="11"/>
        <color theme="1"/>
        <rFont val="Times New Roman"/>
        <family val="1"/>
        <charset val="204"/>
      </rPr>
      <t>43:25:320301:81-43/004/2017-1</t>
    </r>
  </si>
  <si>
    <r>
      <rPr>
        <sz val="11"/>
        <color theme="1"/>
        <rFont val="Times New Roman"/>
        <family val="1"/>
        <charset val="204"/>
      </rPr>
      <t>Российская Федерация, Кировская область, р-н Орловский, д.Брюхановщина</t>
    </r>
  </si>
  <si>
    <r>
      <rPr>
        <sz val="11"/>
        <color theme="1"/>
        <rFont val="Times New Roman"/>
        <family val="1"/>
        <charset val="204"/>
      </rPr>
      <t>25.11.2015</t>
    </r>
  </si>
  <si>
    <r>
      <rPr>
        <sz val="11"/>
        <color theme="1"/>
        <rFont val="Times New Roman"/>
        <family val="1"/>
        <charset val="204"/>
      </rPr>
      <t>43-43/004-43/004/074/2015-668/2</t>
    </r>
  </si>
  <si>
    <r>
      <rPr>
        <sz val="11"/>
        <color theme="1"/>
        <rFont val="Times New Roman"/>
        <family val="1"/>
        <charset val="204"/>
      </rPr>
      <t>25.07.2019</t>
    </r>
  </si>
  <si>
    <r>
      <rPr>
        <sz val="11"/>
        <color theme="1"/>
        <rFont val="Times New Roman"/>
        <family val="1"/>
        <charset val="204"/>
      </rPr>
      <t>43:25:320403:4-43/004/2019-1</t>
    </r>
  </si>
  <si>
    <r>
      <rPr>
        <sz val="11"/>
        <color theme="1"/>
        <rFont val="Times New Roman"/>
        <family val="1"/>
        <charset val="204"/>
      </rPr>
      <t>Российская Федерация, обл. Кировская, р-н Орловский, д. Брюхановщина</t>
    </r>
  </si>
  <si>
    <r>
      <rPr>
        <sz val="11"/>
        <color theme="1"/>
        <rFont val="Times New Roman"/>
        <family val="1"/>
        <charset val="204"/>
      </rPr>
      <t>30.08.2019</t>
    </r>
  </si>
  <si>
    <r>
      <rPr>
        <sz val="11"/>
        <color theme="1"/>
        <rFont val="Times New Roman"/>
        <family val="1"/>
        <charset val="204"/>
      </rPr>
      <t>43:25:320403:17-43/004/2019-2</t>
    </r>
  </si>
  <si>
    <r>
      <rPr>
        <sz val="11"/>
        <color theme="1"/>
        <rFont val="Times New Roman"/>
        <family val="1"/>
        <charset val="204"/>
      </rPr>
      <t>Российская Федерация, Кировская область, Орловский район</t>
    </r>
  </si>
  <si>
    <r>
      <rPr>
        <sz val="11"/>
        <color theme="1"/>
        <rFont val="Times New Roman"/>
        <family val="1"/>
        <charset val="204"/>
      </rPr>
      <t>30.03.2018</t>
    </r>
  </si>
  <si>
    <r>
      <rPr>
        <sz val="11"/>
        <color theme="1"/>
        <rFont val="Times New Roman"/>
        <family val="1"/>
        <charset val="204"/>
      </rPr>
      <t>43:25:320403:25-43/004/2018-1</t>
    </r>
  </si>
  <si>
    <r>
      <rPr>
        <sz val="11"/>
        <color theme="1"/>
        <rFont val="Times New Roman"/>
        <family val="1"/>
        <charset val="204"/>
      </rPr>
      <t>Российская Федерация, обл. Кировская, р-н Орловский, д. Колошины</t>
    </r>
  </si>
  <si>
    <r>
      <rPr>
        <sz val="11"/>
        <color theme="1"/>
        <rFont val="Times New Roman"/>
        <family val="1"/>
        <charset val="204"/>
      </rPr>
      <t>21.11.2016</t>
    </r>
  </si>
  <si>
    <r>
      <rPr>
        <sz val="11"/>
        <color theme="1"/>
        <rFont val="Times New Roman"/>
        <family val="1"/>
        <charset val="204"/>
      </rPr>
      <t>43-43/004-43/001/009/2016-1136/2</t>
    </r>
  </si>
  <si>
    <r>
      <rPr>
        <sz val="11"/>
        <color theme="1"/>
        <rFont val="Times New Roman"/>
        <family val="1"/>
        <charset val="204"/>
      </rPr>
      <t>08.06.2016</t>
    </r>
  </si>
  <si>
    <r>
      <rPr>
        <sz val="11"/>
        <color theme="1"/>
        <rFont val="Times New Roman"/>
        <family val="1"/>
        <charset val="204"/>
      </rPr>
      <t>43-43/004-43/001/010/2016-638/3</t>
    </r>
  </si>
  <si>
    <r>
      <rPr>
        <sz val="11"/>
        <color theme="1"/>
        <rFont val="Times New Roman"/>
        <family val="1"/>
        <charset val="204"/>
      </rPr>
      <t>Российская Федерация, обл. Кировская, р-н Орловский, д. Чупины, ул. Центральная, д. 21</t>
    </r>
  </si>
  <si>
    <r>
      <rPr>
        <sz val="11"/>
        <color theme="1"/>
        <rFont val="Times New Roman"/>
        <family val="1"/>
        <charset val="204"/>
      </rPr>
      <t>18.05.2015</t>
    </r>
  </si>
  <si>
    <r>
      <rPr>
        <sz val="11"/>
        <color theme="1"/>
        <rFont val="Times New Roman"/>
        <family val="1"/>
        <charset val="204"/>
      </rPr>
      <t>43-43/004-43/004/073/2015-754/1</t>
    </r>
  </si>
  <si>
    <r>
      <rPr>
        <sz val="11"/>
        <color theme="1"/>
        <rFont val="Times New Roman"/>
        <family val="1"/>
        <charset val="204"/>
      </rPr>
      <t>Российская Федерация, обл. Кировская, р-н Орловский, д. Краевы</t>
    </r>
  </si>
  <si>
    <r>
      <rPr>
        <sz val="11"/>
        <color theme="1"/>
        <rFont val="Times New Roman"/>
        <family val="1"/>
        <charset val="204"/>
      </rPr>
      <t>04.02.2015</t>
    </r>
  </si>
  <si>
    <r>
      <rPr>
        <sz val="11"/>
        <color theme="1"/>
        <rFont val="Times New Roman"/>
        <family val="1"/>
        <charset val="204"/>
      </rPr>
      <t>43-43/004-43/004/073/2015-98/3</t>
    </r>
  </si>
  <si>
    <r>
      <rPr>
        <sz val="11"/>
        <color theme="1"/>
        <rFont val="Times New Roman"/>
        <family val="1"/>
        <charset val="204"/>
      </rPr>
      <t>Российская Федерация, обл. Кировская, р-н Орловский, д. Боярские д. 10</t>
    </r>
  </si>
  <si>
    <r>
      <rPr>
        <sz val="11"/>
        <color theme="1"/>
        <rFont val="Times New Roman"/>
        <family val="1"/>
        <charset val="204"/>
      </rPr>
      <t>20.12.2017</t>
    </r>
  </si>
  <si>
    <r>
      <rPr>
        <sz val="11"/>
        <color theme="1"/>
        <rFont val="Times New Roman"/>
        <family val="1"/>
        <charset val="204"/>
      </rPr>
      <t>43:25:330217:4-43/004/2017-3</t>
    </r>
  </si>
  <si>
    <r>
      <rPr>
        <sz val="11"/>
        <color theme="1"/>
        <rFont val="Times New Roman"/>
        <family val="1"/>
        <charset val="204"/>
      </rPr>
      <t>Российская Федерация, Кировская область, р-н Орловский, д.Солоницыны, ул.Молодежная, д.26</t>
    </r>
  </si>
  <si>
    <r>
      <rPr>
        <sz val="11"/>
        <color theme="1"/>
        <rFont val="Times New Roman"/>
        <family val="1"/>
        <charset val="204"/>
      </rPr>
      <t>28.04.2016</t>
    </r>
  </si>
  <si>
    <r>
      <rPr>
        <sz val="11"/>
        <color theme="1"/>
        <rFont val="Times New Roman"/>
        <family val="1"/>
        <charset val="204"/>
      </rPr>
      <t>43-43/004-43/004/088/2016-422/1</t>
    </r>
  </si>
  <si>
    <r>
      <rPr>
        <sz val="11"/>
        <color theme="1"/>
        <rFont val="Times New Roman"/>
        <family val="1"/>
        <charset val="204"/>
      </rPr>
      <t>Российская Федерация, обл. Кировская, р-н Орловский, д. Солоницыны, ул. Молодежная, Д. 7</t>
    </r>
  </si>
  <si>
    <r>
      <rPr>
        <sz val="11"/>
        <color theme="1"/>
        <rFont val="Times New Roman"/>
        <family val="1"/>
        <charset val="204"/>
      </rPr>
      <t>01.08.2014</t>
    </r>
  </si>
  <si>
    <r>
      <rPr>
        <sz val="11"/>
        <color theme="1"/>
        <rFont val="Times New Roman"/>
        <family val="1"/>
        <charset val="204"/>
      </rPr>
      <t>43-43-04/315/2014-619</t>
    </r>
  </si>
  <si>
    <r>
      <rPr>
        <sz val="11"/>
        <color theme="1"/>
        <rFont val="Times New Roman"/>
        <family val="1"/>
        <charset val="204"/>
      </rPr>
      <t>Российская Федерация, Кировская область, Орловский р-н, д. Степановщина</t>
    </r>
  </si>
  <si>
    <r>
      <rPr>
        <sz val="11"/>
        <color theme="1"/>
        <rFont val="Times New Roman"/>
        <family val="1"/>
        <charset val="204"/>
      </rPr>
      <t>43:25:330401:117-43/004/2017-1</t>
    </r>
  </si>
  <si>
    <r>
      <rPr>
        <sz val="11"/>
        <color theme="1"/>
        <rFont val="Times New Roman"/>
        <family val="1"/>
        <charset val="204"/>
      </rPr>
      <t>Российская Федерация, обл. Кировская, р-н Орловский, д. Новоселовы</t>
    </r>
  </si>
  <si>
    <r>
      <rPr>
        <sz val="11"/>
        <color theme="1"/>
        <rFont val="Times New Roman"/>
        <family val="1"/>
        <charset val="204"/>
      </rPr>
      <t>10.07.2019</t>
    </r>
  </si>
  <si>
    <r>
      <rPr>
        <sz val="11"/>
        <color theme="1"/>
        <rFont val="Times New Roman"/>
        <family val="1"/>
        <charset val="204"/>
      </rPr>
      <t>43:25:340105:15-43/004/2019-1</t>
    </r>
  </si>
  <si>
    <r>
      <rPr>
        <sz val="11"/>
        <color theme="1"/>
        <rFont val="Times New Roman"/>
        <family val="1"/>
        <charset val="204"/>
      </rPr>
      <t>Российская Федерация, обл. Кировская, р-н Орловский, д. Казанщина</t>
    </r>
  </si>
  <si>
    <r>
      <rPr>
        <sz val="11"/>
        <color theme="1"/>
        <rFont val="Times New Roman"/>
        <family val="1"/>
        <charset val="204"/>
      </rPr>
      <t>10.03.2017</t>
    </r>
  </si>
  <si>
    <r>
      <rPr>
        <sz val="11"/>
        <color theme="1"/>
        <rFont val="Times New Roman"/>
        <family val="1"/>
        <charset val="204"/>
      </rPr>
      <t>43:25:340113:1-43/004/2017-3</t>
    </r>
  </si>
  <si>
    <r>
      <rPr>
        <sz val="11"/>
        <color theme="1"/>
        <rFont val="Times New Roman"/>
        <family val="1"/>
        <charset val="204"/>
      </rPr>
      <t>Российская Федерация, обл. Кировская, р-н Орловский, д. Даниловка</t>
    </r>
  </si>
  <si>
    <r>
      <rPr>
        <sz val="11"/>
        <color theme="1"/>
        <rFont val="Times New Roman"/>
        <family val="1"/>
        <charset val="204"/>
      </rPr>
      <t>31.10.2018</t>
    </r>
  </si>
  <si>
    <r>
      <rPr>
        <sz val="11"/>
        <color theme="1"/>
        <rFont val="Times New Roman"/>
        <family val="1"/>
        <charset val="204"/>
      </rPr>
      <t>43:25:340201:81-43/004/2018-3</t>
    </r>
  </si>
  <si>
    <r>
      <rPr>
        <sz val="11"/>
        <color theme="1"/>
        <rFont val="Times New Roman"/>
        <family val="1"/>
        <charset val="204"/>
      </rPr>
      <t>Российская Федерация, Кировская область, р-н Орловский, д.Колупаевы</t>
    </r>
  </si>
  <si>
    <r>
      <rPr>
        <sz val="11"/>
        <color theme="1"/>
        <rFont val="Times New Roman"/>
        <family val="1"/>
        <charset val="204"/>
      </rPr>
      <t>17.08.2015</t>
    </r>
  </si>
  <si>
    <r>
      <rPr>
        <sz val="11"/>
        <color theme="1"/>
        <rFont val="Times New Roman"/>
        <family val="1"/>
        <charset val="204"/>
      </rPr>
      <t>43-43/004-43/004/074/2015-200/2</t>
    </r>
  </si>
  <si>
    <r>
      <rPr>
        <sz val="11"/>
        <color theme="1"/>
        <rFont val="Times New Roman"/>
        <family val="1"/>
        <charset val="204"/>
      </rPr>
      <t>Российская Федерация, обл. Кировская, р-н Орловский, д. Колупаевы</t>
    </r>
  </si>
  <si>
    <r>
      <rPr>
        <sz val="11"/>
        <color theme="1"/>
        <rFont val="Times New Roman"/>
        <family val="1"/>
        <charset val="204"/>
      </rPr>
      <t>27.05.2015</t>
    </r>
  </si>
  <si>
    <r>
      <rPr>
        <sz val="11"/>
        <color theme="1"/>
        <rFont val="Times New Roman"/>
        <family val="1"/>
        <charset val="204"/>
      </rPr>
      <t>43-43/004-43/004/073/2015-818/3</t>
    </r>
  </si>
  <si>
    <r>
      <rPr>
        <sz val="11"/>
        <color theme="1"/>
        <rFont val="Times New Roman"/>
        <family val="1"/>
        <charset val="204"/>
      </rPr>
      <t>09.10.2017</t>
    </r>
  </si>
  <si>
    <r>
      <rPr>
        <sz val="11"/>
        <color theme="1"/>
        <rFont val="Times New Roman"/>
        <family val="1"/>
        <charset val="204"/>
      </rPr>
      <t>43:25:340306:1-43/004/2017-3</t>
    </r>
  </si>
  <si>
    <r>
      <rPr>
        <sz val="11"/>
        <color theme="1"/>
        <rFont val="Times New Roman"/>
        <family val="1"/>
        <charset val="204"/>
      </rPr>
      <t>02.06.2015</t>
    </r>
  </si>
  <si>
    <r>
      <rPr>
        <sz val="11"/>
        <color theme="1"/>
        <rFont val="Times New Roman"/>
        <family val="1"/>
        <charset val="204"/>
      </rPr>
      <t>43-43/004-43/001/243/2015-67/3</t>
    </r>
  </si>
  <si>
    <r>
      <rPr>
        <sz val="11"/>
        <color theme="1"/>
        <rFont val="Times New Roman"/>
        <family val="1"/>
        <charset val="204"/>
      </rPr>
      <t>24.04.2018</t>
    </r>
  </si>
  <si>
    <r>
      <rPr>
        <sz val="11"/>
        <color theme="1"/>
        <rFont val="Times New Roman"/>
        <family val="1"/>
        <charset val="204"/>
      </rPr>
      <t>43:25:340401:17-43/004/2018-1</t>
    </r>
  </si>
  <si>
    <r>
      <rPr>
        <sz val="11"/>
        <color theme="1"/>
        <rFont val="Times New Roman"/>
        <family val="1"/>
        <charset val="204"/>
      </rPr>
      <t>Российская Федерация, обл. Кировская р. Орловский с. Колково ул. Шубина д. 44</t>
    </r>
  </si>
  <si>
    <r>
      <rPr>
        <sz val="11"/>
        <color theme="1"/>
        <rFont val="Times New Roman"/>
        <family val="1"/>
        <charset val="204"/>
      </rPr>
      <t>43:25:340401:26-43/004/2017-3</t>
    </r>
  </si>
  <si>
    <r>
      <rPr>
        <sz val="11"/>
        <color theme="1"/>
        <rFont val="Times New Roman"/>
        <family val="1"/>
        <charset val="204"/>
      </rPr>
      <t>Российская Федерация, обл. Кировская, р-н Орловский, с. Колково, ул. Шубина, д. 9</t>
    </r>
  </si>
  <si>
    <r>
      <rPr>
        <sz val="11"/>
        <color theme="1"/>
        <rFont val="Times New Roman"/>
        <family val="1"/>
        <charset val="204"/>
      </rPr>
      <t>24.06.2014</t>
    </r>
  </si>
  <si>
    <r>
      <rPr>
        <sz val="11"/>
        <color theme="1"/>
        <rFont val="Times New Roman"/>
        <family val="1"/>
        <charset val="204"/>
      </rPr>
      <t>43-43-04/315/2014-378</t>
    </r>
  </si>
  <si>
    <r>
      <rPr>
        <sz val="11"/>
        <color theme="1"/>
        <rFont val="Times New Roman"/>
        <family val="1"/>
        <charset val="204"/>
      </rPr>
      <t>Российская Федерация, обл. Кировская, р-н Орловский, с. Чудиново</t>
    </r>
  </si>
  <si>
    <r>
      <rPr>
        <sz val="11"/>
        <color theme="1"/>
        <rFont val="Times New Roman"/>
        <family val="1"/>
        <charset val="204"/>
      </rPr>
      <t>22.05.2017</t>
    </r>
  </si>
  <si>
    <r>
      <rPr>
        <sz val="11"/>
        <color theme="1"/>
        <rFont val="Times New Roman"/>
        <family val="1"/>
        <charset val="204"/>
      </rPr>
      <t>43:25:350102:114-43/004/2017-1</t>
    </r>
  </si>
  <si>
    <r>
      <rPr>
        <sz val="11"/>
        <color theme="1"/>
        <rFont val="Times New Roman"/>
        <family val="1"/>
        <charset val="204"/>
      </rPr>
      <t>Российская Федерация, обл. Кировская, р-н Орловский, с. Чудиново, ул. Заречная, д. 4</t>
    </r>
  </si>
  <si>
    <r>
      <rPr>
        <sz val="11"/>
        <color theme="1"/>
        <rFont val="Times New Roman"/>
        <family val="1"/>
        <charset val="204"/>
      </rPr>
      <t>17.01.2019</t>
    </r>
  </si>
  <si>
    <r>
      <rPr>
        <sz val="11"/>
        <color theme="1"/>
        <rFont val="Times New Roman"/>
        <family val="1"/>
        <charset val="204"/>
      </rPr>
      <t>43:25:350102:47-43/004/2019-1</t>
    </r>
  </si>
  <si>
    <r>
      <rPr>
        <sz val="11"/>
        <color theme="1"/>
        <rFont val="Times New Roman"/>
        <family val="1"/>
        <charset val="204"/>
      </rPr>
      <t>10.12.2014</t>
    </r>
  </si>
  <si>
    <r>
      <rPr>
        <sz val="11"/>
        <color theme="1"/>
        <rFont val="Times New Roman"/>
        <family val="1"/>
        <charset val="204"/>
      </rPr>
      <t>43-43-04/525/2014-364</t>
    </r>
  </si>
  <si>
    <r>
      <rPr>
        <sz val="11"/>
        <color theme="1"/>
        <rFont val="Times New Roman"/>
        <family val="1"/>
        <charset val="204"/>
      </rPr>
      <t>Российская Федерация, обл. Кировская, р-н Орловский, д. Нижний Курень</t>
    </r>
  </si>
  <si>
    <r>
      <rPr>
        <sz val="11"/>
        <color theme="1"/>
        <rFont val="Times New Roman"/>
        <family val="1"/>
        <charset val="204"/>
      </rPr>
      <t>20.02.2019</t>
    </r>
  </si>
  <si>
    <r>
      <rPr>
        <sz val="11"/>
        <color theme="1"/>
        <rFont val="Times New Roman"/>
        <family val="1"/>
        <charset val="204"/>
      </rPr>
      <t>43:25:350502:8-43/004/2019-2</t>
    </r>
  </si>
  <si>
    <r>
      <rPr>
        <sz val="11"/>
        <color theme="1"/>
        <rFont val="Times New Roman"/>
        <family val="1"/>
        <charset val="204"/>
      </rPr>
      <t>Российская Федерация, Кировская область, р-н Орловский, д.Мизгири</t>
    </r>
  </si>
  <si>
    <r>
      <rPr>
        <sz val="11"/>
        <color theme="1"/>
        <rFont val="Times New Roman"/>
        <family val="1"/>
        <charset val="204"/>
      </rPr>
      <t>10.09.2019</t>
    </r>
  </si>
  <si>
    <r>
      <rPr>
        <sz val="11"/>
        <color theme="1"/>
        <rFont val="Times New Roman"/>
        <family val="1"/>
        <charset val="204"/>
      </rPr>
      <t>43:25:350505:77-43/004/2019-3</t>
    </r>
  </si>
  <si>
    <r>
      <rPr>
        <sz val="11"/>
        <color theme="1"/>
        <rFont val="Times New Roman"/>
        <family val="1"/>
        <charset val="204"/>
      </rPr>
      <t>Российская Федерация, обл. Кировская, р-н Орловский</t>
    </r>
  </si>
  <si>
    <r>
      <rPr>
        <sz val="11"/>
        <color theme="1"/>
        <rFont val="Times New Roman"/>
        <family val="1"/>
        <charset val="204"/>
      </rPr>
      <t>17.01.2018</t>
    </r>
  </si>
  <si>
    <r>
      <rPr>
        <sz val="11"/>
        <color theme="1"/>
        <rFont val="Times New Roman"/>
        <family val="1"/>
        <charset val="204"/>
      </rPr>
      <t>43:25:350507:56-43/004/2018-1</t>
    </r>
  </si>
  <si>
    <r>
      <rPr>
        <sz val="11"/>
        <color theme="1"/>
        <rFont val="Times New Roman"/>
        <family val="1"/>
        <charset val="204"/>
      </rPr>
      <t>Российская Федерация, Кировская область, р-н Орловский, д.Цепели, ул.Мира, д.6</t>
    </r>
  </si>
  <si>
    <r>
      <rPr>
        <sz val="11"/>
        <color theme="1"/>
        <rFont val="Times New Roman"/>
        <family val="1"/>
        <charset val="204"/>
      </rPr>
      <t>12.10.2015</t>
    </r>
  </si>
  <si>
    <r>
      <rPr>
        <sz val="11"/>
        <color theme="1"/>
        <rFont val="Times New Roman"/>
        <family val="1"/>
        <charset val="204"/>
      </rPr>
      <t>43-43/004-43/004/074/2015-394/1</t>
    </r>
  </si>
  <si>
    <r>
      <rPr>
        <sz val="11"/>
        <color theme="1"/>
        <rFont val="Times New Roman"/>
        <family val="1"/>
        <charset val="204"/>
      </rPr>
      <t>Российская Федерация, обл. Кировская, р-н Орловский, д. Нечаевщина</t>
    </r>
  </si>
  <si>
    <r>
      <rPr>
        <sz val="11"/>
        <color theme="1"/>
        <rFont val="Times New Roman"/>
        <family val="1"/>
        <charset val="204"/>
      </rPr>
      <t>03.10.2018</t>
    </r>
  </si>
  <si>
    <r>
      <rPr>
        <sz val="11"/>
        <color theme="1"/>
        <rFont val="Times New Roman"/>
        <family val="1"/>
        <charset val="204"/>
      </rPr>
      <t>43:25:350512:4-43/004/2018-3</t>
    </r>
  </si>
  <si>
    <r>
      <rPr>
        <sz val="11"/>
        <color theme="1"/>
        <rFont val="Times New Roman"/>
        <family val="1"/>
        <charset val="204"/>
      </rPr>
      <t>Российская Федерация, обл. Кировская, р-н Орловский д. Сенцы</t>
    </r>
  </si>
  <si>
    <r>
      <rPr>
        <sz val="11"/>
        <color theme="1"/>
        <rFont val="Times New Roman"/>
        <family val="1"/>
        <charset val="204"/>
      </rPr>
      <t>19.10.2017</t>
    </r>
  </si>
  <si>
    <r>
      <rPr>
        <sz val="11"/>
        <color theme="1"/>
        <rFont val="Times New Roman"/>
        <family val="1"/>
        <charset val="204"/>
      </rPr>
      <t>43:25:350610:1-43/004/2017-3</t>
    </r>
  </si>
  <si>
    <r>
      <rPr>
        <sz val="11"/>
        <color theme="1"/>
        <rFont val="Times New Roman"/>
        <family val="1"/>
        <charset val="204"/>
      </rPr>
      <t>Российская Федерация, обл. Кировская, р-н Орловский, д. Заберезник</t>
    </r>
  </si>
  <si>
    <r>
      <rPr>
        <sz val="11"/>
        <color theme="1"/>
        <rFont val="Times New Roman"/>
        <family val="1"/>
        <charset val="204"/>
      </rPr>
      <t>08.10.2018</t>
    </r>
  </si>
  <si>
    <r>
      <rPr>
        <sz val="11"/>
        <color theme="1"/>
        <rFont val="Times New Roman"/>
        <family val="1"/>
        <charset val="204"/>
      </rPr>
      <t>43:25:350613:6-43/004/2018-3</t>
    </r>
  </si>
  <si>
    <r>
      <rPr>
        <sz val="11"/>
        <color theme="1"/>
        <rFont val="Times New Roman"/>
        <family val="1"/>
        <charset val="204"/>
      </rPr>
      <t>01.12.2017</t>
    </r>
  </si>
  <si>
    <r>
      <rPr>
        <sz val="11"/>
        <color theme="1"/>
        <rFont val="Times New Roman"/>
        <family val="1"/>
        <charset val="204"/>
      </rPr>
      <t>43:25:350619:14-43/004/2017-3</t>
    </r>
  </si>
  <si>
    <r>
      <rPr>
        <sz val="11"/>
        <color theme="1"/>
        <rFont val="Times New Roman"/>
        <family val="1"/>
        <charset val="204"/>
      </rPr>
      <t>29.11.2017</t>
    </r>
  </si>
  <si>
    <r>
      <rPr>
        <sz val="11"/>
        <color theme="1"/>
        <rFont val="Times New Roman"/>
        <family val="1"/>
        <charset val="204"/>
      </rPr>
      <t>43:25:350621:62-43/004/2017-3</t>
    </r>
  </si>
  <si>
    <r>
      <rPr>
        <sz val="11"/>
        <color theme="1"/>
        <rFont val="Times New Roman"/>
        <family val="1"/>
        <charset val="204"/>
      </rPr>
      <t>Российская Федерация, обл. Кировская, р-н Орловский, д. Боярщина (Кузнецовский с/о)</t>
    </r>
  </si>
  <si>
    <r>
      <rPr>
        <sz val="11"/>
        <color theme="1"/>
        <rFont val="Times New Roman"/>
        <family val="1"/>
        <charset val="204"/>
      </rPr>
      <t>07.02.2018</t>
    </r>
  </si>
  <si>
    <r>
      <rPr>
        <sz val="11"/>
        <color theme="1"/>
        <rFont val="Times New Roman"/>
        <family val="1"/>
        <charset val="204"/>
      </rPr>
      <t>43:25:350621:68-43/004/2018-3</t>
    </r>
  </si>
  <si>
    <r>
      <rPr>
        <sz val="11"/>
        <color theme="1"/>
        <rFont val="Times New Roman"/>
        <family val="1"/>
        <charset val="204"/>
      </rPr>
      <t>18.01.2018</t>
    </r>
  </si>
  <si>
    <r>
      <rPr>
        <sz val="11"/>
        <color theme="1"/>
        <rFont val="Times New Roman"/>
        <family val="1"/>
        <charset val="204"/>
      </rPr>
      <t>43:25:350623:82-43/004/2018-2</t>
    </r>
  </si>
  <si>
    <r>
      <rPr>
        <sz val="11"/>
        <color theme="1"/>
        <rFont val="Times New Roman"/>
        <family val="1"/>
        <charset val="204"/>
      </rPr>
      <t>18.09.2017</t>
    </r>
  </si>
  <si>
    <r>
      <rPr>
        <sz val="11"/>
        <color theme="1"/>
        <rFont val="Times New Roman"/>
        <family val="1"/>
        <charset val="204"/>
      </rPr>
      <t>43:25:350623:675-43/004/2017-1</t>
    </r>
  </si>
  <si>
    <r>
      <rPr>
        <sz val="11"/>
        <color theme="1"/>
        <rFont val="Times New Roman"/>
        <family val="1"/>
        <charset val="204"/>
      </rPr>
      <t>Российская Федерация, Кировская область, Орловский р-н, д. Кузнецы</t>
    </r>
  </si>
  <si>
    <r>
      <rPr>
        <sz val="11"/>
        <color theme="1"/>
        <rFont val="Times New Roman"/>
        <family val="1"/>
        <charset val="204"/>
      </rPr>
      <t>43:25:350623:680-43/004/2017-1</t>
    </r>
  </si>
  <si>
    <r>
      <rPr>
        <sz val="11"/>
        <color theme="1"/>
        <rFont val="Times New Roman"/>
        <family val="1"/>
        <charset val="204"/>
      </rPr>
      <t>Российская Федерация, обл. Кировская, р-н Орловский, д. Кузнецы</t>
    </r>
  </si>
  <si>
    <r>
      <rPr>
        <sz val="11"/>
        <color theme="1"/>
        <rFont val="Times New Roman"/>
        <family val="1"/>
        <charset val="204"/>
      </rPr>
      <t>43:25:350623:681-43/004/2017-1</t>
    </r>
  </si>
  <si>
    <r>
      <rPr>
        <sz val="11"/>
        <color theme="1"/>
        <rFont val="Times New Roman"/>
        <family val="1"/>
        <charset val="204"/>
      </rPr>
      <t>Российская Федерация, Кировская область, р-н Орловский, д.Канаевщина</t>
    </r>
  </si>
  <si>
    <r>
      <rPr>
        <sz val="11"/>
        <color theme="1"/>
        <rFont val="Times New Roman"/>
        <family val="1"/>
        <charset val="204"/>
      </rPr>
      <t>22.04.2015</t>
    </r>
  </si>
  <si>
    <r>
      <rPr>
        <sz val="11"/>
        <color theme="1"/>
        <rFont val="Times New Roman"/>
        <family val="1"/>
        <charset val="204"/>
      </rPr>
      <t>43-43/004-43/004/073/2015-688/3</t>
    </r>
  </si>
  <si>
    <r>
      <rPr>
        <sz val="11"/>
        <color theme="1"/>
        <rFont val="Times New Roman"/>
        <family val="1"/>
        <charset val="204"/>
      </rPr>
      <t>Российская Федерация, обл. Кировская, р-н Орловский, д. Канаевщина</t>
    </r>
  </si>
  <si>
    <r>
      <rPr>
        <sz val="11"/>
        <color theme="1"/>
        <rFont val="Times New Roman"/>
        <family val="1"/>
        <charset val="204"/>
      </rPr>
      <t>26.11.2018</t>
    </r>
  </si>
  <si>
    <r>
      <rPr>
        <sz val="11"/>
        <color theme="1"/>
        <rFont val="Times New Roman"/>
        <family val="1"/>
        <charset val="204"/>
      </rPr>
      <t>43:25:360102:25-43/004/2018-2</t>
    </r>
  </si>
  <si>
    <r>
      <rPr>
        <sz val="11"/>
        <color theme="1"/>
        <rFont val="Times New Roman"/>
        <family val="1"/>
        <charset val="204"/>
      </rPr>
      <t>Российская Федерация, обл. Кировская, р-н Орловский, д. Мургазеево</t>
    </r>
  </si>
  <si>
    <r>
      <rPr>
        <sz val="11"/>
        <color theme="1"/>
        <rFont val="Times New Roman"/>
        <family val="1"/>
        <charset val="204"/>
      </rPr>
      <t>29.11.2018</t>
    </r>
  </si>
  <si>
    <r>
      <rPr>
        <sz val="11"/>
        <color theme="1"/>
        <rFont val="Times New Roman"/>
        <family val="1"/>
        <charset val="204"/>
      </rPr>
      <t>43:25:360203:28-43/004/2018-3</t>
    </r>
  </si>
  <si>
    <r>
      <rPr>
        <sz val="11"/>
        <color theme="1"/>
        <rFont val="Times New Roman"/>
        <family val="1"/>
        <charset val="204"/>
      </rPr>
      <t>Российская Федерация, Кировская область, Орловский район, д.Мургазеево</t>
    </r>
  </si>
  <si>
    <r>
      <rPr>
        <sz val="11"/>
        <color theme="1"/>
        <rFont val="Times New Roman"/>
        <family val="1"/>
        <charset val="204"/>
      </rPr>
      <t>06.02.2014</t>
    </r>
  </si>
  <si>
    <r>
      <rPr>
        <sz val="11"/>
        <color theme="1"/>
        <rFont val="Times New Roman"/>
        <family val="1"/>
        <charset val="204"/>
      </rPr>
      <t>43-43-04/115/2014-105</t>
    </r>
  </si>
  <si>
    <r>
      <rPr>
        <sz val="11"/>
        <color theme="1"/>
        <rFont val="Times New Roman"/>
        <family val="1"/>
        <charset val="204"/>
      </rPr>
      <t>43:25:360203:44-43/004/2018-3</t>
    </r>
  </si>
  <si>
    <r>
      <rPr>
        <sz val="11"/>
        <color theme="1"/>
        <rFont val="Times New Roman"/>
        <family val="1"/>
        <charset val="204"/>
      </rPr>
      <t>28.12.2012</t>
    </r>
  </si>
  <si>
    <r>
      <rPr>
        <sz val="11"/>
        <color theme="1"/>
        <rFont val="Times New Roman"/>
        <family val="1"/>
        <charset val="204"/>
      </rPr>
      <t>43-43-04/756/2012-071</t>
    </r>
  </si>
  <si>
    <r>
      <rPr>
        <sz val="11"/>
        <color theme="1"/>
        <rFont val="Times New Roman"/>
        <family val="1"/>
        <charset val="204"/>
      </rPr>
      <t>12.12.2016</t>
    </r>
  </si>
  <si>
    <r>
      <rPr>
        <sz val="11"/>
        <color theme="1"/>
        <rFont val="Times New Roman"/>
        <family val="1"/>
        <charset val="204"/>
      </rPr>
      <t>43-43/004-43/004/088/2016-1281/3</t>
    </r>
  </si>
  <si>
    <r>
      <rPr>
        <sz val="11"/>
        <color theme="1"/>
        <rFont val="Times New Roman"/>
        <family val="1"/>
        <charset val="204"/>
      </rPr>
      <t>Российская Федерация, Кировская область, Орловский р-н, д Гребеневщина</t>
    </r>
  </si>
  <si>
    <r>
      <rPr>
        <sz val="11"/>
        <color theme="1"/>
        <rFont val="Times New Roman"/>
        <family val="1"/>
        <charset val="204"/>
      </rPr>
      <t>06.09.2019</t>
    </r>
  </si>
  <si>
    <r>
      <rPr>
        <sz val="11"/>
        <color theme="1"/>
        <rFont val="Times New Roman"/>
        <family val="1"/>
        <charset val="204"/>
      </rPr>
      <t>43:25:360207:18-43/004/2019-1</t>
    </r>
  </si>
  <si>
    <r>
      <rPr>
        <sz val="11"/>
        <color theme="1"/>
        <rFont val="Times New Roman"/>
        <family val="1"/>
        <charset val="204"/>
      </rPr>
      <t>43:25:360208:29-43/004/2019-1</t>
    </r>
  </si>
  <si>
    <r>
      <rPr>
        <sz val="11"/>
        <color theme="1"/>
        <rFont val="Times New Roman"/>
        <family val="1"/>
        <charset val="204"/>
      </rPr>
      <t>Российская Федерация, обл. Кировская, р-н Орловский, д. Тороповы</t>
    </r>
  </si>
  <si>
    <r>
      <rPr>
        <sz val="11"/>
        <color theme="1"/>
        <rFont val="Times New Roman"/>
        <family val="1"/>
        <charset val="204"/>
      </rPr>
      <t>02.08.2017</t>
    </r>
  </si>
  <si>
    <r>
      <rPr>
        <sz val="11"/>
        <color theme="1"/>
        <rFont val="Times New Roman"/>
        <family val="1"/>
        <charset val="204"/>
      </rPr>
      <t>43:25:360208:33-43/004/2017-3</t>
    </r>
  </si>
  <si>
    <r>
      <rPr>
        <sz val="11"/>
        <color theme="1"/>
        <rFont val="Times New Roman"/>
        <family val="1"/>
        <charset val="204"/>
      </rPr>
      <t>Российская Федерация, Кировская область, Орловский район, Тохтинский сельский округ, Бабинское поле</t>
    </r>
  </si>
  <si>
    <r>
      <rPr>
        <sz val="11"/>
        <color theme="1"/>
        <rFont val="Times New Roman"/>
        <family val="1"/>
        <charset val="204"/>
      </rPr>
      <t>28.01.2014</t>
    </r>
  </si>
  <si>
    <r>
      <rPr>
        <sz val="11"/>
        <color theme="1"/>
        <rFont val="Times New Roman"/>
        <family val="1"/>
        <charset val="204"/>
      </rPr>
      <t>43-43-04/115/2014-054</t>
    </r>
  </si>
  <si>
    <r>
      <rPr>
        <sz val="11"/>
        <color theme="1"/>
        <rFont val="Times New Roman"/>
        <family val="1"/>
        <charset val="204"/>
      </rPr>
      <t>Российская Федерация, Кировская область, р-н Орловский, с.Тохтино, ул.Советская</t>
    </r>
  </si>
  <si>
    <r>
      <rPr>
        <sz val="11"/>
        <color theme="1"/>
        <rFont val="Times New Roman"/>
        <family val="1"/>
        <charset val="204"/>
      </rPr>
      <t>26.12.2017</t>
    </r>
  </si>
  <si>
    <r>
      <rPr>
        <sz val="11"/>
        <color theme="1"/>
        <rFont val="Times New Roman"/>
        <family val="1"/>
        <charset val="204"/>
      </rPr>
      <t>43:25:360301:73-43/004/2017-1</t>
    </r>
  </si>
  <si>
    <r>
      <rPr>
        <sz val="11"/>
        <color theme="1"/>
        <rFont val="Times New Roman"/>
        <family val="1"/>
        <charset val="204"/>
      </rPr>
      <t>Российская Федерация, обл. Кировская, р-н Орловский, с. Тохтино, ул. Советская, д. 2</t>
    </r>
  </si>
  <si>
    <r>
      <rPr>
        <sz val="11"/>
        <color theme="1"/>
        <rFont val="Times New Roman"/>
        <family val="1"/>
        <charset val="204"/>
      </rPr>
      <t>43-43/004-43/004/074/2015-395/1</t>
    </r>
  </si>
  <si>
    <r>
      <rPr>
        <sz val="11"/>
        <color theme="1"/>
        <rFont val="Times New Roman"/>
        <family val="1"/>
        <charset val="204"/>
      </rPr>
      <t>Российская Федерация, Кировская область, р-н Орловский, с.Тохтино, ул.Заречная, д.6</t>
    </r>
  </si>
  <si>
    <r>
      <rPr>
        <sz val="11"/>
        <color theme="1"/>
        <rFont val="Times New Roman"/>
        <family val="1"/>
        <charset val="204"/>
      </rPr>
      <t>25.12.2013</t>
    </r>
  </si>
  <si>
    <r>
      <rPr>
        <sz val="11"/>
        <color theme="1"/>
        <rFont val="Times New Roman"/>
        <family val="1"/>
        <charset val="204"/>
      </rPr>
      <t>43-43-04/474/2013-588</t>
    </r>
  </si>
  <si>
    <r>
      <rPr>
        <sz val="11"/>
        <color theme="1"/>
        <rFont val="Times New Roman"/>
        <family val="1"/>
        <charset val="204"/>
      </rPr>
      <t>Российская Федерация, обл. Кировская, р-н Орловский, с. Тохтино, ул. Октябрьская, д. 7</t>
    </r>
  </si>
  <si>
    <r>
      <rPr>
        <sz val="11"/>
        <color theme="1"/>
        <rFont val="Times New Roman"/>
        <family val="1"/>
        <charset val="204"/>
      </rPr>
      <t>43-43/004-43/004/088/2016-1282/3</t>
    </r>
  </si>
  <si>
    <r>
      <rPr>
        <sz val="11"/>
        <color theme="1"/>
        <rFont val="Times New Roman"/>
        <family val="1"/>
        <charset val="204"/>
      </rPr>
      <t>18.05.2016</t>
    </r>
  </si>
  <si>
    <r>
      <rPr>
        <sz val="11"/>
        <color theme="1"/>
        <rFont val="Times New Roman"/>
        <family val="1"/>
        <charset val="204"/>
      </rPr>
      <t>43-43/004-43/004/172/2016-853/3</t>
    </r>
  </si>
  <si>
    <r>
      <rPr>
        <sz val="11"/>
        <color theme="1"/>
        <rFont val="Times New Roman"/>
        <family val="1"/>
        <charset val="204"/>
      </rPr>
      <t>Российская Федерация, обл. Кировская, р-н Орловский, д. Демаки</t>
    </r>
  </si>
  <si>
    <r>
      <rPr>
        <sz val="11"/>
        <color theme="1"/>
        <rFont val="Times New Roman"/>
        <family val="1"/>
        <charset val="204"/>
      </rPr>
      <t>43:25:370103:5-43/004/2019-1</t>
    </r>
  </si>
  <si>
    <r>
      <rPr>
        <sz val="11"/>
        <color theme="1"/>
        <rFont val="Times New Roman"/>
        <family val="1"/>
        <charset val="204"/>
      </rPr>
      <t>Российская Федерация, обл. Кировская, р-н Орловский, д. Веретея</t>
    </r>
  </si>
  <si>
    <r>
      <rPr>
        <sz val="11"/>
        <color theme="1"/>
        <rFont val="Times New Roman"/>
        <family val="1"/>
        <charset val="204"/>
      </rPr>
      <t>09.11.2015</t>
    </r>
  </si>
  <si>
    <r>
      <rPr>
        <sz val="11"/>
        <color theme="1"/>
        <rFont val="Times New Roman"/>
        <family val="1"/>
        <charset val="204"/>
      </rPr>
      <t>43-43/004-43/001/264/2015-951/2</t>
    </r>
  </si>
  <si>
    <r>
      <rPr>
        <sz val="11"/>
        <color theme="1"/>
        <rFont val="Times New Roman"/>
        <family val="1"/>
        <charset val="204"/>
      </rPr>
      <t>43-43/004-43/004/172/2016-854/3</t>
    </r>
  </si>
  <si>
    <r>
      <rPr>
        <sz val="11"/>
        <color theme="1"/>
        <rFont val="Times New Roman"/>
        <family val="1"/>
        <charset val="204"/>
      </rPr>
      <t>Российская Федерация, Кировская область, Орловский район, с.Русаново, пер.Заречный</t>
    </r>
  </si>
  <si>
    <r>
      <rPr>
        <sz val="11"/>
        <color theme="1"/>
        <rFont val="Times New Roman"/>
        <family val="1"/>
        <charset val="204"/>
      </rPr>
      <t>06.08.2012</t>
    </r>
  </si>
  <si>
    <r>
      <rPr>
        <sz val="11"/>
        <color theme="1"/>
        <rFont val="Times New Roman"/>
        <family val="1"/>
        <charset val="204"/>
      </rPr>
      <t>43-43-04/317/2012-880</t>
    </r>
  </si>
  <si>
    <r>
      <rPr>
        <sz val="11"/>
        <color theme="1"/>
        <rFont val="Times New Roman"/>
        <family val="1"/>
        <charset val="204"/>
      </rPr>
      <t>Российская Федерация, Кировская область, р-н Орловский, с.Русаново</t>
    </r>
  </si>
  <si>
    <r>
      <rPr>
        <sz val="11"/>
        <color theme="1"/>
        <rFont val="Times New Roman"/>
        <family val="1"/>
        <charset val="204"/>
      </rPr>
      <t>24.09.2018</t>
    </r>
  </si>
  <si>
    <r>
      <rPr>
        <sz val="11"/>
        <color theme="1"/>
        <rFont val="Times New Roman"/>
        <family val="1"/>
        <charset val="204"/>
      </rPr>
      <t>43:25:370202:100-43/004/2018-1</t>
    </r>
  </si>
  <si>
    <r>
      <rPr>
        <sz val="11"/>
        <color theme="1"/>
        <rFont val="Times New Roman"/>
        <family val="1"/>
        <charset val="204"/>
      </rPr>
      <t>05.05.2016</t>
    </r>
  </si>
  <si>
    <r>
      <rPr>
        <sz val="11"/>
        <color theme="1"/>
        <rFont val="Times New Roman"/>
        <family val="1"/>
        <charset val="204"/>
      </rPr>
      <t>43-43/004-43/004/088/2016-404/1</t>
    </r>
  </si>
  <si>
    <r>
      <rPr>
        <sz val="11"/>
        <color theme="1"/>
        <rFont val="Times New Roman"/>
        <family val="1"/>
        <charset val="204"/>
      </rPr>
      <t>Российская Федерация, Кировская область, р-н Орловский, д.Поляки, ул.Советская</t>
    </r>
  </si>
  <si>
    <r>
      <rPr>
        <sz val="11"/>
        <color theme="1"/>
        <rFont val="Times New Roman"/>
        <family val="1"/>
        <charset val="204"/>
      </rPr>
      <t>05.09.2016</t>
    </r>
  </si>
  <si>
    <r>
      <rPr>
        <sz val="11"/>
        <color theme="1"/>
        <rFont val="Times New Roman"/>
        <family val="1"/>
        <charset val="204"/>
      </rPr>
      <t>43-43/004-43/004/088/2016-882/2</t>
    </r>
  </si>
  <si>
    <r>
      <rPr>
        <sz val="11"/>
        <color theme="1"/>
        <rFont val="Times New Roman"/>
        <family val="1"/>
        <charset val="204"/>
      </rPr>
      <t>43:25:370302:2-43/004/2017-2</t>
    </r>
  </si>
  <si>
    <r>
      <rPr>
        <sz val="11"/>
        <color theme="1"/>
        <rFont val="Times New Roman"/>
        <family val="1"/>
        <charset val="204"/>
      </rPr>
      <t>Российская Федерация, Кировская область, р-н Орловский, д.Поляки</t>
    </r>
  </si>
  <si>
    <r>
      <rPr>
        <sz val="11"/>
        <color theme="1"/>
        <rFont val="Times New Roman"/>
        <family val="1"/>
        <charset val="204"/>
      </rPr>
      <t>43-43/004-43/004/088/2016-405/1</t>
    </r>
  </si>
  <si>
    <r>
      <rPr>
        <sz val="11"/>
        <color theme="1"/>
        <rFont val="Times New Roman"/>
        <family val="1"/>
        <charset val="204"/>
      </rPr>
      <t>Российская Федерация, Кировская область, р-н Орловский, д.Коротаевы</t>
    </r>
  </si>
  <si>
    <r>
      <rPr>
        <sz val="11"/>
        <color theme="1"/>
        <rFont val="Times New Roman"/>
        <family val="1"/>
        <charset val="204"/>
      </rPr>
      <t>03.09.2015</t>
    </r>
  </si>
  <si>
    <r>
      <rPr>
        <sz val="11"/>
        <color theme="1"/>
        <rFont val="Times New Roman"/>
        <family val="1"/>
        <charset val="204"/>
      </rPr>
      <t>43-43/004-43/001/258/2015-1172/2</t>
    </r>
  </si>
  <si>
    <r>
      <rPr>
        <sz val="11"/>
        <color theme="1"/>
        <rFont val="Times New Roman"/>
        <family val="1"/>
        <charset val="204"/>
      </rPr>
      <t>Российская Федерация, обл. Кировская, р-н Орловский, д. Шушканы</t>
    </r>
  </si>
  <si>
    <r>
      <rPr>
        <sz val="11"/>
        <color theme="1"/>
        <rFont val="Times New Roman"/>
        <family val="1"/>
        <charset val="204"/>
      </rPr>
      <t>06.12.2017</t>
    </r>
  </si>
  <si>
    <r>
      <rPr>
        <sz val="11"/>
        <color theme="1"/>
        <rFont val="Times New Roman"/>
        <family val="1"/>
        <charset val="204"/>
      </rPr>
      <t>43:25:370404:10-43/004/2017-3</t>
    </r>
  </si>
  <si>
    <r>
      <rPr>
        <sz val="11"/>
        <color theme="1"/>
        <rFont val="Times New Roman"/>
        <family val="1"/>
        <charset val="204"/>
      </rPr>
      <t>29.03.2018</t>
    </r>
  </si>
  <si>
    <r>
      <rPr>
        <sz val="11"/>
        <color theme="1"/>
        <rFont val="Times New Roman"/>
        <family val="1"/>
        <charset val="204"/>
      </rPr>
      <t>43:25:370404:14-43/004/2018-3</t>
    </r>
  </si>
  <si>
    <r>
      <rPr>
        <sz val="11"/>
        <color theme="1"/>
        <rFont val="Times New Roman"/>
        <family val="1"/>
        <charset val="204"/>
      </rPr>
      <t>Российская Федерация, Местоположение: Кировская обл, р-н Орловский район, д.Колеватовы (Подгородный с/о)</t>
    </r>
  </si>
  <si>
    <r>
      <rPr>
        <sz val="11"/>
        <color theme="1"/>
        <rFont val="Times New Roman"/>
        <family val="1"/>
        <charset val="204"/>
      </rPr>
      <t>20.03.2012</t>
    </r>
  </si>
  <si>
    <r>
      <rPr>
        <sz val="11"/>
        <color theme="1"/>
        <rFont val="Times New Roman"/>
        <family val="1"/>
        <charset val="204"/>
      </rPr>
      <t>43-43-04/113/2012-058</t>
    </r>
  </si>
  <si>
    <r>
      <rPr>
        <sz val="11"/>
        <color theme="1"/>
        <rFont val="Times New Roman"/>
        <family val="1"/>
        <charset val="204"/>
      </rPr>
      <t>Российская Федерация, Кировская область, Орловский район, д.Колеватовы</t>
    </r>
  </si>
  <si>
    <r>
      <rPr>
        <sz val="11"/>
        <color theme="1"/>
        <rFont val="Times New Roman"/>
        <family val="1"/>
        <charset val="204"/>
      </rPr>
      <t>02.05.2012</t>
    </r>
  </si>
  <si>
    <r>
      <rPr>
        <sz val="11"/>
        <color theme="1"/>
        <rFont val="Times New Roman"/>
        <family val="1"/>
        <charset val="204"/>
      </rPr>
      <t>43-43-04/317/2012-105</t>
    </r>
  </si>
  <si>
    <r>
      <rPr>
        <sz val="11"/>
        <color theme="1"/>
        <rFont val="Times New Roman"/>
        <family val="1"/>
        <charset val="204"/>
      </rPr>
      <t>10.10.2016</t>
    </r>
  </si>
  <si>
    <r>
      <rPr>
        <sz val="11"/>
        <color theme="1"/>
        <rFont val="Times New Roman"/>
        <family val="1"/>
        <charset val="204"/>
      </rPr>
      <t>43-43/004-43/004/088/2016-1084/3</t>
    </r>
  </si>
  <si>
    <r>
      <rPr>
        <sz val="11"/>
        <color theme="1"/>
        <rFont val="Times New Roman"/>
        <family val="1"/>
        <charset val="204"/>
      </rPr>
      <t>Российская Федерация, обл. Кировская, р-н Орловский, д. Большие Скурихины</t>
    </r>
  </si>
  <si>
    <r>
      <rPr>
        <sz val="11"/>
        <color theme="1"/>
        <rFont val="Times New Roman"/>
        <family val="1"/>
        <charset val="204"/>
      </rPr>
      <t>28.04.2014</t>
    </r>
  </si>
  <si>
    <r>
      <rPr>
        <sz val="11"/>
        <color theme="1"/>
        <rFont val="Times New Roman"/>
        <family val="1"/>
        <charset val="204"/>
      </rPr>
      <t>43-43-04/315/2014-082</t>
    </r>
  </si>
  <si>
    <r>
      <rPr>
        <sz val="11"/>
        <color theme="1"/>
        <rFont val="Times New Roman"/>
        <family val="1"/>
        <charset val="204"/>
      </rPr>
      <t>15.08.2018</t>
    </r>
  </si>
  <si>
    <r>
      <rPr>
        <sz val="11"/>
        <color theme="1"/>
        <rFont val="Times New Roman"/>
        <family val="1"/>
        <charset val="204"/>
      </rPr>
      <t>43:25:370407:52-43/004/2018-3</t>
    </r>
  </si>
  <si>
    <r>
      <rPr>
        <sz val="11"/>
        <color theme="1"/>
        <rFont val="Times New Roman"/>
        <family val="1"/>
        <charset val="204"/>
      </rPr>
      <t>43:25:370407:64-43/004/2017-3</t>
    </r>
  </si>
  <si>
    <r>
      <rPr>
        <sz val="11"/>
        <color theme="1"/>
        <rFont val="Times New Roman"/>
        <family val="1"/>
        <charset val="204"/>
      </rPr>
      <t>03.09.2014</t>
    </r>
  </si>
  <si>
    <r>
      <rPr>
        <sz val="11"/>
        <color theme="1"/>
        <rFont val="Times New Roman"/>
        <family val="1"/>
        <charset val="204"/>
      </rPr>
      <t>43-43-04/315/2014-821</t>
    </r>
  </si>
  <si>
    <r>
      <rPr>
        <sz val="11"/>
        <color theme="1"/>
        <rFont val="Times New Roman"/>
        <family val="1"/>
        <charset val="204"/>
      </rPr>
      <t>Российская Федерация, обл. Кировская, р-н Орловский, д. Овчинниковы</t>
    </r>
  </si>
  <si>
    <r>
      <rPr>
        <sz val="11"/>
        <color theme="1"/>
        <rFont val="Times New Roman"/>
        <family val="1"/>
        <charset val="204"/>
      </rPr>
      <t>16.12.2014</t>
    </r>
  </si>
  <si>
    <r>
      <rPr>
        <sz val="11"/>
        <color theme="1"/>
        <rFont val="Times New Roman"/>
        <family val="1"/>
        <charset val="204"/>
      </rPr>
      <t>43-43-04/525/2014-406</t>
    </r>
  </si>
  <si>
    <r>
      <rPr>
        <sz val="11"/>
        <color theme="1"/>
        <rFont val="Times New Roman"/>
        <family val="1"/>
        <charset val="204"/>
      </rPr>
      <t>Российская Федерация, обл. Кировская, р-н Орловский, д. Малые Скурихины</t>
    </r>
  </si>
  <si>
    <r>
      <rPr>
        <sz val="11"/>
        <color theme="1"/>
        <rFont val="Times New Roman"/>
        <family val="1"/>
        <charset val="204"/>
      </rPr>
      <t>05.12.2017</t>
    </r>
  </si>
  <si>
    <r>
      <rPr>
        <sz val="11"/>
        <color theme="1"/>
        <rFont val="Times New Roman"/>
        <family val="1"/>
        <charset val="204"/>
      </rPr>
      <t>43:25:370412:42-43/004/2017-3</t>
    </r>
  </si>
  <si>
    <r>
      <rPr>
        <sz val="11"/>
        <color theme="1"/>
        <rFont val="Times New Roman"/>
        <family val="1"/>
        <charset val="204"/>
      </rPr>
      <t>Российская Федерация, обл. Кировская, р-н Орловский, д. Петухи</t>
    </r>
  </si>
  <si>
    <r>
      <rPr>
        <sz val="11"/>
        <color theme="1"/>
        <rFont val="Times New Roman"/>
        <family val="1"/>
        <charset val="204"/>
      </rPr>
      <t>11.12.2018</t>
    </r>
  </si>
  <si>
    <r>
      <rPr>
        <sz val="11"/>
        <color theme="1"/>
        <rFont val="Times New Roman"/>
        <family val="1"/>
        <charset val="204"/>
      </rPr>
      <t>43:25:370414:4-43/004/2018-4</t>
    </r>
  </si>
  <si>
    <r>
      <rPr>
        <sz val="11"/>
        <color theme="1"/>
        <rFont val="Times New Roman"/>
        <family val="1"/>
        <charset val="204"/>
      </rPr>
      <t>Российская Федерация, обл. Кировская, р-н Орловский, д. Поташицы</t>
    </r>
  </si>
  <si>
    <r>
      <rPr>
        <sz val="11"/>
        <color theme="1"/>
        <rFont val="Times New Roman"/>
        <family val="1"/>
        <charset val="204"/>
      </rPr>
      <t>43-43/004-43/001/284/2015-1698/2</t>
    </r>
  </si>
  <si>
    <r>
      <rPr>
        <sz val="11"/>
        <color theme="1"/>
        <rFont val="Times New Roman"/>
        <family val="1"/>
        <charset val="204"/>
      </rPr>
      <t>Российская Федерация, Кировская область, Орловский район, центральная часть кадастрового квартала, граница которого проходит по черте населенного пункта деревни Зыковы</t>
    </r>
  </si>
  <si>
    <r>
      <rPr>
        <sz val="11"/>
        <color theme="1"/>
        <rFont val="Times New Roman"/>
        <family val="1"/>
        <charset val="204"/>
      </rPr>
      <t>17.08.2018</t>
    </r>
  </si>
  <si>
    <r>
      <rPr>
        <sz val="11"/>
        <color theme="1"/>
        <rFont val="Times New Roman"/>
        <family val="1"/>
        <charset val="204"/>
      </rPr>
      <t>43:25:370504:4-43/004/2018-2</t>
    </r>
  </si>
  <si>
    <r>
      <rPr>
        <sz val="11"/>
        <color theme="1"/>
        <rFont val="Times New Roman"/>
        <family val="1"/>
        <charset val="204"/>
      </rPr>
      <t>Российская Федерация, Кировская область, Орловский район, д.Зыковы</t>
    </r>
  </si>
  <si>
    <r>
      <rPr>
        <sz val="11"/>
        <color theme="1"/>
        <rFont val="Times New Roman"/>
        <family val="1"/>
        <charset val="204"/>
      </rPr>
      <t>22.08.2012</t>
    </r>
  </si>
  <si>
    <r>
      <rPr>
        <sz val="11"/>
        <color theme="1"/>
        <rFont val="Times New Roman"/>
        <family val="1"/>
        <charset val="204"/>
      </rPr>
      <t>43-43-04/566/2012-130</t>
    </r>
  </si>
  <si>
    <r>
      <rPr>
        <sz val="11"/>
        <color theme="1"/>
        <rFont val="Times New Roman"/>
        <family val="1"/>
        <charset val="204"/>
      </rPr>
      <t>Российская Федерация, Местоположение: обл.Кировская р-н Орловский</t>
    </r>
  </si>
  <si>
    <r>
      <rPr>
        <sz val="11"/>
        <color theme="1"/>
        <rFont val="Times New Roman"/>
        <family val="1"/>
        <charset val="204"/>
      </rPr>
      <t>14.10.2016</t>
    </r>
  </si>
  <si>
    <r>
      <rPr>
        <sz val="11"/>
        <color theme="1"/>
        <rFont val="Times New Roman"/>
        <family val="1"/>
        <charset val="204"/>
      </rPr>
      <t>43-43/004-43/004/088/2016-1095/2</t>
    </r>
  </si>
  <si>
    <r>
      <rPr>
        <sz val="11"/>
        <color theme="1"/>
        <rFont val="Times New Roman"/>
        <family val="1"/>
        <charset val="204"/>
      </rPr>
      <t>Российская Федерация, Кировская область, р-н Орловский, д.Шадричи, ул.Юбилейная</t>
    </r>
  </si>
  <si>
    <r>
      <rPr>
        <sz val="11"/>
        <color theme="1"/>
        <rFont val="Times New Roman"/>
        <family val="1"/>
        <charset val="204"/>
      </rPr>
      <t>18.07.2016</t>
    </r>
  </si>
  <si>
    <r>
      <rPr>
        <sz val="11"/>
        <color theme="1"/>
        <rFont val="Times New Roman"/>
        <family val="1"/>
        <charset val="204"/>
      </rPr>
      <t>43-43/004-43/004/088/2016-683/3</t>
    </r>
  </si>
  <si>
    <r>
      <rPr>
        <sz val="11"/>
        <color theme="1"/>
        <rFont val="Times New Roman"/>
        <family val="1"/>
        <charset val="204"/>
      </rPr>
      <t>Российская Федерация, Кировская область, Орловский р-н</t>
    </r>
  </si>
  <si>
    <r>
      <rPr>
        <sz val="11"/>
        <color theme="1"/>
        <rFont val="Times New Roman"/>
        <family val="1"/>
        <charset val="204"/>
      </rPr>
      <t>05.03.2018</t>
    </r>
  </si>
  <si>
    <r>
      <rPr>
        <sz val="11"/>
        <color theme="1"/>
        <rFont val="Times New Roman"/>
        <family val="1"/>
        <charset val="204"/>
      </rPr>
      <t>43:25:380102:172-43/004/2018-1</t>
    </r>
  </si>
  <si>
    <r>
      <rPr>
        <sz val="11"/>
        <color theme="1"/>
        <rFont val="Times New Roman"/>
        <family val="1"/>
        <charset val="204"/>
      </rPr>
      <t>Российская Федерация, Кировская область, Орловский р-н, д Шадричи</t>
    </r>
  </si>
  <si>
    <r>
      <rPr>
        <sz val="11"/>
        <color theme="1"/>
        <rFont val="Times New Roman"/>
        <family val="1"/>
        <charset val="204"/>
      </rPr>
      <t>43:25:380102:203-43/004/2018-1</t>
    </r>
  </si>
  <si>
    <r>
      <rPr>
        <sz val="11"/>
        <color theme="1"/>
        <rFont val="Times New Roman"/>
        <family val="1"/>
        <charset val="204"/>
      </rPr>
      <t>Российская Федерация, Кировская область, Орловский район, д.Хохловы</t>
    </r>
  </si>
  <si>
    <r>
      <rPr>
        <sz val="11"/>
        <color theme="1"/>
        <rFont val="Times New Roman"/>
        <family val="1"/>
        <charset val="204"/>
      </rPr>
      <t>17.10.2012</t>
    </r>
  </si>
  <si>
    <r>
      <rPr>
        <sz val="11"/>
        <color theme="1"/>
        <rFont val="Times New Roman"/>
        <family val="1"/>
        <charset val="204"/>
      </rPr>
      <t>43-43-04/629/2012-168</t>
    </r>
  </si>
  <si>
    <r>
      <rPr>
        <sz val="11"/>
        <color theme="1"/>
        <rFont val="Times New Roman"/>
        <family val="1"/>
        <charset val="204"/>
      </rPr>
      <t>Российская Федерация, Кировская область, р-н Орловский, д.Соловьи</t>
    </r>
  </si>
  <si>
    <r>
      <rPr>
        <sz val="11"/>
        <color theme="1"/>
        <rFont val="Times New Roman"/>
        <family val="1"/>
        <charset val="204"/>
      </rPr>
      <t>28.08.2015</t>
    </r>
  </si>
  <si>
    <r>
      <rPr>
        <sz val="11"/>
        <color theme="1"/>
        <rFont val="Times New Roman"/>
        <family val="1"/>
        <charset val="204"/>
      </rPr>
      <t>43-43/004-43/004/074/2015-224/2</t>
    </r>
  </si>
  <si>
    <r>
      <rPr>
        <sz val="11"/>
        <color theme="1"/>
        <rFont val="Times New Roman"/>
        <family val="1"/>
        <charset val="204"/>
      </rPr>
      <t>Российская Федерация, Кировская область, Орловский район, д.Темняковщина</t>
    </r>
  </si>
  <si>
    <r>
      <rPr>
        <sz val="11"/>
        <color theme="1"/>
        <rFont val="Times New Roman"/>
        <family val="1"/>
        <charset val="204"/>
      </rPr>
      <t>03.04.2012</t>
    </r>
  </si>
  <si>
    <r>
      <rPr>
        <sz val="11"/>
        <color theme="1"/>
        <rFont val="Times New Roman"/>
        <family val="1"/>
        <charset val="204"/>
      </rPr>
      <t>43-43-04/110/2012-372</t>
    </r>
  </si>
  <si>
    <r>
      <rPr>
        <sz val="11"/>
        <color theme="1"/>
        <rFont val="Times New Roman"/>
        <family val="1"/>
        <charset val="204"/>
      </rPr>
      <t>Российская Федерация, обл. Кировская, р-н Орловский, д. Исупово</t>
    </r>
  </si>
  <si>
    <r>
      <rPr>
        <sz val="11"/>
        <color theme="1"/>
        <rFont val="Times New Roman"/>
        <family val="1"/>
        <charset val="204"/>
      </rPr>
      <t>20.02.2014</t>
    </r>
  </si>
  <si>
    <r>
      <rPr>
        <sz val="11"/>
        <color theme="1"/>
        <rFont val="Times New Roman"/>
        <family val="1"/>
        <charset val="204"/>
      </rPr>
      <t>43-43-04/115/2014-180</t>
    </r>
  </si>
  <si>
    <r>
      <rPr>
        <sz val="11"/>
        <color theme="1"/>
        <rFont val="Times New Roman"/>
        <family val="1"/>
        <charset val="204"/>
      </rPr>
      <t>28.11.2016</t>
    </r>
  </si>
  <si>
    <r>
      <rPr>
        <sz val="11"/>
        <color theme="1"/>
        <rFont val="Times New Roman"/>
        <family val="1"/>
        <charset val="204"/>
      </rPr>
      <t>43-43/004-43/004/088/2016-1227/3</t>
    </r>
  </si>
  <si>
    <r>
      <rPr>
        <sz val="11"/>
        <color theme="1"/>
        <rFont val="Times New Roman"/>
        <family val="1"/>
        <charset val="204"/>
      </rPr>
      <t>Российская Федерация, Кировская область, Орловский район, д.Исупово</t>
    </r>
  </si>
  <si>
    <r>
      <rPr>
        <sz val="11"/>
        <color theme="1"/>
        <rFont val="Times New Roman"/>
        <family val="1"/>
        <charset val="204"/>
      </rPr>
      <t>15.02.2013</t>
    </r>
  </si>
  <si>
    <r>
      <rPr>
        <sz val="11"/>
        <color theme="1"/>
        <rFont val="Times New Roman"/>
        <family val="1"/>
        <charset val="204"/>
      </rPr>
      <t>43-43-04/115/2013-088</t>
    </r>
  </si>
  <si>
    <r>
      <rPr>
        <sz val="11"/>
        <color theme="1"/>
        <rFont val="Times New Roman"/>
        <family val="1"/>
        <charset val="204"/>
      </rPr>
      <t>03.07.2012</t>
    </r>
  </si>
  <si>
    <r>
      <rPr>
        <sz val="11"/>
        <color theme="1"/>
        <rFont val="Times New Roman"/>
        <family val="1"/>
        <charset val="204"/>
      </rPr>
      <t>43-43-04/317/2012-656</t>
    </r>
  </si>
  <si>
    <r>
      <rPr>
        <sz val="11"/>
        <color theme="1"/>
        <rFont val="Times New Roman"/>
        <family val="1"/>
        <charset val="204"/>
      </rPr>
      <t>30.11.2017</t>
    </r>
  </si>
  <si>
    <r>
      <rPr>
        <sz val="11"/>
        <color theme="1"/>
        <rFont val="Times New Roman"/>
        <family val="1"/>
        <charset val="204"/>
      </rPr>
      <t>43:25:380215:51-43/004/2017-3</t>
    </r>
  </si>
  <si>
    <r>
      <rPr>
        <sz val="11"/>
        <color theme="1"/>
        <rFont val="Times New Roman"/>
        <family val="1"/>
        <charset val="204"/>
      </rPr>
      <t>10.10.2014</t>
    </r>
  </si>
  <si>
    <r>
      <rPr>
        <sz val="11"/>
        <color theme="1"/>
        <rFont val="Times New Roman"/>
        <family val="1"/>
        <charset val="204"/>
      </rPr>
      <t>43-43-04/315/2014-958</t>
    </r>
  </si>
  <si>
    <r>
      <rPr>
        <sz val="11"/>
        <color theme="1"/>
        <rFont val="Times New Roman"/>
        <family val="1"/>
        <charset val="204"/>
      </rPr>
      <t>Российская Федерация, обл. Кировская, р-н Орловский, д. Стульниковы</t>
    </r>
  </si>
  <si>
    <r>
      <rPr>
        <sz val="11"/>
        <color theme="1"/>
        <rFont val="Times New Roman"/>
        <family val="1"/>
        <charset val="204"/>
      </rPr>
      <t>27.02.2014</t>
    </r>
  </si>
  <si>
    <r>
      <rPr>
        <sz val="11"/>
        <color theme="1"/>
        <rFont val="Times New Roman"/>
        <family val="1"/>
        <charset val="204"/>
      </rPr>
      <t>43-43-04/115/2014-226</t>
    </r>
  </si>
  <si>
    <r>
      <rPr>
        <sz val="11"/>
        <color theme="1"/>
        <rFont val="Times New Roman"/>
        <family val="1"/>
        <charset val="204"/>
      </rPr>
      <t>08.11.2013</t>
    </r>
  </si>
  <si>
    <r>
      <rPr>
        <sz val="11"/>
        <color theme="1"/>
        <rFont val="Times New Roman"/>
        <family val="1"/>
        <charset val="204"/>
      </rPr>
      <t>43-43-04/474/2013-360</t>
    </r>
  </si>
  <si>
    <r>
      <rPr>
        <sz val="11"/>
        <color theme="1"/>
        <rFont val="Times New Roman"/>
        <family val="1"/>
        <charset val="204"/>
      </rPr>
      <t>04.02.2014</t>
    </r>
  </si>
  <si>
    <r>
      <rPr>
        <sz val="11"/>
        <color theme="1"/>
        <rFont val="Times New Roman"/>
        <family val="1"/>
        <charset val="204"/>
      </rPr>
      <t>43-43-04/115/2014-081</t>
    </r>
  </si>
  <si>
    <r>
      <rPr>
        <sz val="11"/>
        <color theme="1"/>
        <rFont val="Times New Roman"/>
        <family val="1"/>
        <charset val="204"/>
      </rPr>
      <t>03.07.2017</t>
    </r>
  </si>
  <si>
    <r>
      <rPr>
        <sz val="11"/>
        <color theme="1"/>
        <rFont val="Times New Roman"/>
        <family val="1"/>
        <charset val="204"/>
      </rPr>
      <t>43:25:380216:16-43/004/2017-3</t>
    </r>
  </si>
  <si>
    <r>
      <rPr>
        <sz val="11"/>
        <color theme="1"/>
        <rFont val="Times New Roman"/>
        <family val="1"/>
        <charset val="204"/>
      </rPr>
      <t>27.11.2017</t>
    </r>
  </si>
  <si>
    <r>
      <rPr>
        <sz val="11"/>
        <color theme="1"/>
        <rFont val="Times New Roman"/>
        <family val="1"/>
        <charset val="204"/>
      </rPr>
      <t>43:25:380216:21-43/004/2017-3</t>
    </r>
  </si>
  <si>
    <r>
      <rPr>
        <sz val="11"/>
        <color theme="1"/>
        <rFont val="Times New Roman"/>
        <family val="1"/>
        <charset val="204"/>
      </rPr>
      <t>Российская Федерация, Кировская область, р-н Орловский, д.Стульниковы</t>
    </r>
  </si>
  <si>
    <r>
      <rPr>
        <sz val="11"/>
        <color theme="1"/>
        <rFont val="Times New Roman"/>
        <family val="1"/>
        <charset val="204"/>
      </rPr>
      <t>10.01.2018</t>
    </r>
  </si>
  <si>
    <r>
      <rPr>
        <sz val="11"/>
        <color theme="1"/>
        <rFont val="Times New Roman"/>
        <family val="1"/>
        <charset val="204"/>
      </rPr>
      <t>43:25:380216:26-43/004/2018-1</t>
    </r>
  </si>
  <si>
    <r>
      <rPr>
        <sz val="11"/>
        <color theme="1"/>
        <rFont val="Times New Roman"/>
        <family val="1"/>
        <charset val="204"/>
      </rPr>
      <t>03.11.2016</t>
    </r>
  </si>
  <si>
    <r>
      <rPr>
        <sz val="11"/>
        <color theme="1"/>
        <rFont val="Times New Roman"/>
        <family val="1"/>
        <charset val="204"/>
      </rPr>
      <t>43-43/004-43/004/088/2016-1164/3</t>
    </r>
  </si>
  <si>
    <r>
      <rPr>
        <sz val="11"/>
        <color theme="1"/>
        <rFont val="Times New Roman"/>
        <family val="1"/>
        <charset val="204"/>
      </rPr>
      <t>Российская Федерация, Кировская область, р-н Орловский, д.Бадьины</t>
    </r>
  </si>
  <si>
    <r>
      <rPr>
        <sz val="11"/>
        <color theme="1"/>
        <rFont val="Times New Roman"/>
        <family val="1"/>
        <charset val="204"/>
      </rPr>
      <t>20.10.2015</t>
    </r>
  </si>
  <si>
    <r>
      <rPr>
        <sz val="11"/>
        <color theme="1"/>
        <rFont val="Times New Roman"/>
        <family val="1"/>
        <charset val="204"/>
      </rPr>
      <t>43-43/004-43/004/074/2015-472/2</t>
    </r>
  </si>
  <si>
    <r>
      <rPr>
        <sz val="11"/>
        <color theme="1"/>
        <rFont val="Times New Roman"/>
        <family val="1"/>
        <charset val="204"/>
      </rPr>
      <t>01.11.2017</t>
    </r>
  </si>
  <si>
    <r>
      <rPr>
        <sz val="11"/>
        <color theme="1"/>
        <rFont val="Times New Roman"/>
        <family val="1"/>
        <charset val="204"/>
      </rPr>
      <t>43:25:380217:71-43/004/2017-3</t>
    </r>
  </si>
  <si>
    <r>
      <rPr>
        <sz val="11"/>
        <color theme="1"/>
        <rFont val="Times New Roman"/>
        <family val="1"/>
        <charset val="204"/>
      </rPr>
      <t>31.10.2016</t>
    </r>
  </si>
  <si>
    <r>
      <rPr>
        <sz val="11"/>
        <color theme="1"/>
        <rFont val="Times New Roman"/>
        <family val="1"/>
        <charset val="204"/>
      </rPr>
      <t>43-43/004-43/004/088/2016-1140/3</t>
    </r>
  </si>
  <si>
    <r>
      <rPr>
        <sz val="11"/>
        <color theme="1"/>
        <rFont val="Times New Roman"/>
        <family val="1"/>
        <charset val="204"/>
      </rPr>
      <t>Российская Федерация, обл. Кировская, р-н Орловский, д. Грошовка</t>
    </r>
  </si>
  <si>
    <r>
      <rPr>
        <sz val="11"/>
        <color theme="1"/>
        <rFont val="Times New Roman"/>
        <family val="1"/>
        <charset val="204"/>
      </rPr>
      <t>28.12.2015</t>
    </r>
  </si>
  <si>
    <r>
      <rPr>
        <sz val="11"/>
        <color theme="1"/>
        <rFont val="Times New Roman"/>
        <family val="1"/>
        <charset val="204"/>
      </rPr>
      <t>43-43/004-43/004/074/2015-793/2</t>
    </r>
  </si>
  <si>
    <r>
      <rPr>
        <sz val="11"/>
        <color theme="1"/>
        <rFont val="Times New Roman"/>
        <family val="1"/>
        <charset val="204"/>
      </rPr>
      <t>07.12.2017</t>
    </r>
  </si>
  <si>
    <r>
      <rPr>
        <sz val="11"/>
        <color theme="1"/>
        <rFont val="Times New Roman"/>
        <family val="1"/>
        <charset val="204"/>
      </rPr>
      <t>43:25:380220:39-43/004/2017-3</t>
    </r>
  </si>
  <si>
    <r>
      <rPr>
        <sz val="11"/>
        <color theme="1"/>
        <rFont val="Times New Roman"/>
        <family val="1"/>
        <charset val="204"/>
      </rPr>
      <t>Российская Федерация, Кировская область, Орловский район, Лугиновский сельский округ, д.Грошовка</t>
    </r>
  </si>
  <si>
    <r>
      <rPr>
        <sz val="11"/>
        <color theme="1"/>
        <rFont val="Times New Roman"/>
        <family val="1"/>
        <charset val="204"/>
      </rPr>
      <t>31.07.2019</t>
    </r>
  </si>
  <si>
    <r>
      <rPr>
        <sz val="11"/>
        <color theme="1"/>
        <rFont val="Times New Roman"/>
        <family val="1"/>
        <charset val="204"/>
      </rPr>
      <t>43:25:380220:41-43/004/2019-1</t>
    </r>
  </si>
  <si>
    <r>
      <rPr>
        <sz val="11"/>
        <color theme="1"/>
        <rFont val="Times New Roman"/>
        <family val="1"/>
        <charset val="204"/>
      </rPr>
      <t>25.06.2018</t>
    </r>
  </si>
  <si>
    <r>
      <rPr>
        <sz val="11"/>
        <color theme="1"/>
        <rFont val="Times New Roman"/>
        <family val="1"/>
        <charset val="204"/>
      </rPr>
      <t>43:25:380220:53-43/004/2018-2</t>
    </r>
  </si>
  <si>
    <r>
      <rPr>
        <sz val="11"/>
        <color theme="1"/>
        <rFont val="Times New Roman"/>
        <family val="1"/>
        <charset val="204"/>
      </rPr>
      <t>Российская Федерация, обл. Кировская, р-н Орловский, д. Усковы</t>
    </r>
  </si>
  <si>
    <r>
      <rPr>
        <sz val="11"/>
        <color theme="1"/>
        <rFont val="Times New Roman"/>
        <family val="1"/>
        <charset val="204"/>
      </rPr>
      <t>25.07.2014</t>
    </r>
  </si>
  <si>
    <r>
      <rPr>
        <sz val="11"/>
        <color theme="1"/>
        <rFont val="Times New Roman"/>
        <family val="1"/>
        <charset val="204"/>
      </rPr>
      <t>43-43-04/315/2014-561</t>
    </r>
  </si>
  <si>
    <r>
      <rPr>
        <sz val="11"/>
        <color theme="1"/>
        <rFont val="Times New Roman"/>
        <family val="1"/>
        <charset val="204"/>
      </rPr>
      <t>16.04.2014</t>
    </r>
  </si>
  <si>
    <r>
      <rPr>
        <sz val="11"/>
        <color theme="1"/>
        <rFont val="Times New Roman"/>
        <family val="1"/>
        <charset val="204"/>
      </rPr>
      <t>43-43-04/315/2014-041</t>
    </r>
  </si>
  <si>
    <r>
      <rPr>
        <sz val="11"/>
        <color theme="1"/>
        <rFont val="Times New Roman"/>
        <family val="1"/>
        <charset val="204"/>
      </rPr>
      <t>28.07.2015</t>
    </r>
  </si>
  <si>
    <r>
      <rPr>
        <sz val="11"/>
        <color theme="1"/>
        <rFont val="Times New Roman"/>
        <family val="1"/>
        <charset val="204"/>
      </rPr>
      <t>43-43/004-43/004/074/2015-113/3</t>
    </r>
  </si>
  <si>
    <r>
      <rPr>
        <sz val="11"/>
        <color theme="1"/>
        <rFont val="Times New Roman"/>
        <family val="1"/>
        <charset val="204"/>
      </rPr>
      <t>10.11.2017</t>
    </r>
  </si>
  <si>
    <r>
      <rPr>
        <sz val="11"/>
        <color theme="1"/>
        <rFont val="Times New Roman"/>
        <family val="1"/>
        <charset val="204"/>
      </rPr>
      <t>43:25:380221:84-43/004/2017-3</t>
    </r>
  </si>
  <si>
    <r>
      <rPr>
        <sz val="11"/>
        <color theme="1"/>
        <rFont val="Times New Roman"/>
        <family val="1"/>
        <charset val="204"/>
      </rPr>
      <t>Российская Федерация, Кировская область, р-н Орловский, д.У сковы</t>
    </r>
  </si>
  <si>
    <r>
      <rPr>
        <sz val="11"/>
        <color theme="1"/>
        <rFont val="Times New Roman"/>
        <family val="1"/>
        <charset val="204"/>
      </rPr>
      <t>25.01.2017</t>
    </r>
  </si>
  <si>
    <r>
      <rPr>
        <sz val="11"/>
        <color theme="1"/>
        <rFont val="Times New Roman"/>
        <family val="1"/>
        <charset val="204"/>
      </rPr>
      <t>43:25:380221:92-43/004/2017-2</t>
    </r>
  </si>
  <si>
    <r>
      <rPr>
        <sz val="11"/>
        <color theme="1"/>
        <rFont val="Times New Roman"/>
        <family val="1"/>
        <charset val="204"/>
      </rPr>
      <t>16.07.2018</t>
    </r>
  </si>
  <si>
    <r>
      <rPr>
        <sz val="11"/>
        <color theme="1"/>
        <rFont val="Times New Roman"/>
        <family val="1"/>
        <charset val="204"/>
      </rPr>
      <t>43:25:380221:98-43/004/2018-3</t>
    </r>
  </si>
  <si>
    <r>
      <rPr>
        <sz val="11"/>
        <color theme="1"/>
        <rFont val="Times New Roman"/>
        <family val="1"/>
        <charset val="204"/>
      </rPr>
      <t>43:25:380221:105-43/004/2017-3</t>
    </r>
  </si>
  <si>
    <r>
      <rPr>
        <sz val="11"/>
        <color theme="1"/>
        <rFont val="Times New Roman"/>
        <family val="1"/>
        <charset val="204"/>
      </rPr>
      <t>07.04.2014</t>
    </r>
  </si>
  <si>
    <r>
      <rPr>
        <sz val="11"/>
        <color theme="1"/>
        <rFont val="Times New Roman"/>
        <family val="1"/>
        <charset val="204"/>
      </rPr>
      <t>43-43-04/115/2014-355</t>
    </r>
  </si>
  <si>
    <r>
      <rPr>
        <sz val="11"/>
        <color theme="1"/>
        <rFont val="Times New Roman"/>
        <family val="1"/>
        <charset val="204"/>
      </rPr>
      <t>06.11.2014</t>
    </r>
  </si>
  <si>
    <r>
      <rPr>
        <sz val="11"/>
        <color theme="1"/>
        <rFont val="Times New Roman"/>
        <family val="1"/>
        <charset val="204"/>
      </rPr>
      <t>43-43-04/525/2014-132</t>
    </r>
  </si>
  <si>
    <r>
      <rPr>
        <sz val="11"/>
        <color theme="1"/>
        <rFont val="Times New Roman"/>
        <family val="1"/>
        <charset val="204"/>
      </rPr>
      <t>16.10.2017</t>
    </r>
  </si>
  <si>
    <r>
      <rPr>
        <sz val="11"/>
        <color theme="1"/>
        <rFont val="Times New Roman"/>
        <family val="1"/>
        <charset val="204"/>
      </rPr>
      <t>43:25:380221:115-43/004/2017-3</t>
    </r>
  </si>
  <si>
    <r>
      <rPr>
        <sz val="11"/>
        <color theme="1"/>
        <rFont val="Times New Roman"/>
        <family val="1"/>
        <charset val="204"/>
      </rPr>
      <t>23.05.2017</t>
    </r>
  </si>
  <si>
    <r>
      <rPr>
        <sz val="11"/>
        <color theme="1"/>
        <rFont val="Times New Roman"/>
        <family val="1"/>
        <charset val="204"/>
      </rPr>
      <t>05.03.2014</t>
    </r>
  </si>
  <si>
    <r>
      <rPr>
        <sz val="11"/>
        <color theme="1"/>
        <rFont val="Times New Roman"/>
        <family val="1"/>
        <charset val="204"/>
      </rPr>
      <t>43-43-04/115/2014-238</t>
    </r>
  </si>
  <si>
    <r>
      <rPr>
        <sz val="11"/>
        <color theme="1"/>
        <rFont val="Times New Roman"/>
        <family val="1"/>
        <charset val="204"/>
      </rPr>
      <t>15.01.2018</t>
    </r>
  </si>
  <si>
    <r>
      <rPr>
        <sz val="11"/>
        <color theme="1"/>
        <rFont val="Times New Roman"/>
        <family val="1"/>
        <charset val="204"/>
      </rPr>
      <t>43:25:380221:124-43/004/2018-1</t>
    </r>
  </si>
  <si>
    <r>
      <rPr>
        <sz val="11"/>
        <color theme="1"/>
        <rFont val="Times New Roman"/>
        <family val="1"/>
        <charset val="204"/>
      </rPr>
      <t>43:25:380221:125-43/004/2017-3</t>
    </r>
  </si>
  <si>
    <r>
      <rPr>
        <sz val="11"/>
        <color theme="1"/>
        <rFont val="Times New Roman"/>
        <family val="1"/>
        <charset val="204"/>
      </rPr>
      <t>20.11.2017</t>
    </r>
  </si>
  <si>
    <r>
      <rPr>
        <sz val="11"/>
        <color theme="1"/>
        <rFont val="Times New Roman"/>
        <family val="1"/>
        <charset val="204"/>
      </rPr>
      <t>43:25:380303:36-43/004/2017-1</t>
    </r>
  </si>
  <si>
    <r>
      <rPr>
        <sz val="11"/>
        <color theme="1"/>
        <rFont val="Times New Roman"/>
        <family val="1"/>
        <charset val="204"/>
      </rPr>
      <t>Российская Федерация, Кировская область, р-н Орловский, д.Высоково</t>
    </r>
  </si>
  <si>
    <r>
      <rPr>
        <sz val="11"/>
        <color theme="1"/>
        <rFont val="Times New Roman"/>
        <family val="1"/>
        <charset val="204"/>
      </rPr>
      <t>16.02.2018</t>
    </r>
  </si>
  <si>
    <r>
      <rPr>
        <sz val="11"/>
        <color theme="1"/>
        <rFont val="Times New Roman"/>
        <family val="1"/>
        <charset val="204"/>
      </rPr>
      <t>43:25:380303:98-43/004/2018-1</t>
    </r>
  </si>
  <si>
    <r>
      <rPr>
        <sz val="11"/>
        <color theme="1"/>
        <rFont val="Times New Roman"/>
        <family val="1"/>
        <charset val="204"/>
      </rPr>
      <t>Российская Федерация, обл. Кировская, р-н Орловский, д. Торощины</t>
    </r>
  </si>
  <si>
    <r>
      <rPr>
        <sz val="11"/>
        <color theme="1"/>
        <rFont val="Times New Roman"/>
        <family val="1"/>
        <charset val="204"/>
      </rPr>
      <t>13.11.2017</t>
    </r>
  </si>
  <si>
    <r>
      <rPr>
        <sz val="11"/>
        <color theme="1"/>
        <rFont val="Times New Roman"/>
        <family val="1"/>
        <charset val="204"/>
      </rPr>
      <t>43:25:380305:24-43/004/2017-3</t>
    </r>
  </si>
  <si>
    <r>
      <rPr>
        <sz val="11"/>
        <color theme="1"/>
        <rFont val="Times New Roman"/>
        <family val="1"/>
        <charset val="204"/>
      </rPr>
      <t>Российская Федерация, Кировская область, р-н Орловский, д.Торощины</t>
    </r>
  </si>
  <si>
    <r>
      <rPr>
        <sz val="11"/>
        <color theme="1"/>
        <rFont val="Times New Roman"/>
        <family val="1"/>
        <charset val="204"/>
      </rPr>
      <t>43-43/004-43/004/074/2015-201/2</t>
    </r>
  </si>
  <si>
    <r>
      <rPr>
        <sz val="11"/>
        <color theme="1"/>
        <rFont val="Times New Roman"/>
        <family val="1"/>
        <charset val="204"/>
      </rPr>
      <t>Российская Федерация, Кировская область, р-н Орловский, д.Журавли</t>
    </r>
  </si>
  <si>
    <r>
      <rPr>
        <sz val="11"/>
        <color theme="1"/>
        <rFont val="Times New Roman"/>
        <family val="1"/>
        <charset val="204"/>
      </rPr>
      <t>11.12.2017</t>
    </r>
  </si>
  <si>
    <r>
      <rPr>
        <sz val="11"/>
        <color theme="1"/>
        <rFont val="Times New Roman"/>
        <family val="1"/>
        <charset val="204"/>
      </rPr>
      <t>43:25:380307:13-43/004/2017-2</t>
    </r>
  </si>
  <si>
    <r>
      <rPr>
        <sz val="11"/>
        <color theme="1"/>
        <rFont val="Times New Roman"/>
        <family val="1"/>
        <charset val="204"/>
      </rPr>
      <t>Российская Федерация, обл. Кировская, р-н Орловский, д. Боярщина</t>
    </r>
  </si>
  <si>
    <r>
      <rPr>
        <sz val="11"/>
        <color theme="1"/>
        <rFont val="Times New Roman"/>
        <family val="1"/>
        <charset val="204"/>
      </rPr>
      <t>06.02.2015</t>
    </r>
  </si>
  <si>
    <r>
      <rPr>
        <sz val="11"/>
        <color theme="1"/>
        <rFont val="Times New Roman"/>
        <family val="1"/>
        <charset val="204"/>
      </rPr>
      <t>43-43/004-43/004/073/2015-156/2</t>
    </r>
  </si>
  <si>
    <r>
      <rPr>
        <sz val="11"/>
        <color theme="1"/>
        <rFont val="Times New Roman"/>
        <family val="1"/>
        <charset val="204"/>
      </rPr>
      <t>43-43/004-43/004/073/2015-154/2</t>
    </r>
  </si>
  <si>
    <r>
      <rPr>
        <sz val="11"/>
        <color theme="1"/>
        <rFont val="Times New Roman"/>
        <family val="1"/>
        <charset val="204"/>
      </rPr>
      <t>43-43/004-43/004/073/2015-155/2</t>
    </r>
  </si>
  <si>
    <r>
      <rPr>
        <sz val="11"/>
        <color theme="1"/>
        <rFont val="Times New Roman"/>
        <family val="1"/>
        <charset val="204"/>
      </rPr>
      <t>29.01.2019</t>
    </r>
  </si>
  <si>
    <r>
      <rPr>
        <sz val="11"/>
        <color theme="1"/>
        <rFont val="Times New Roman"/>
        <family val="1"/>
        <charset val="204"/>
      </rPr>
      <t>43-43/004-43/001/560/2019-47/1</t>
    </r>
  </si>
  <si>
    <r>
      <rPr>
        <sz val="11"/>
        <color theme="1"/>
        <rFont val="Times New Roman"/>
        <family val="1"/>
        <charset val="204"/>
      </rPr>
      <t>Российская Федерация, Кировская область, Орловский район, д.Голыши</t>
    </r>
  </si>
  <si>
    <r>
      <rPr>
        <sz val="11"/>
        <color theme="1"/>
        <rFont val="Times New Roman"/>
        <family val="1"/>
        <charset val="204"/>
      </rPr>
      <t>03.10.2017</t>
    </r>
  </si>
  <si>
    <r>
      <rPr>
        <sz val="11"/>
        <color theme="1"/>
        <rFont val="Times New Roman"/>
        <family val="1"/>
        <charset val="204"/>
      </rPr>
      <t>43:25:390314:15-43/004/2017-1</t>
    </r>
  </si>
  <si>
    <r>
      <rPr>
        <sz val="11"/>
        <color theme="1"/>
        <rFont val="Times New Roman"/>
        <family val="1"/>
        <charset val="204"/>
      </rPr>
      <t>Российская Федерация, Кировская область, р-н Орловский, д.Ожигановы</t>
    </r>
  </si>
  <si>
    <r>
      <rPr>
        <sz val="11"/>
        <color theme="1"/>
        <rFont val="Times New Roman"/>
        <family val="1"/>
        <charset val="204"/>
      </rPr>
      <t>11.09.2018</t>
    </r>
  </si>
  <si>
    <r>
      <rPr>
        <sz val="11"/>
        <color theme="1"/>
        <rFont val="Times New Roman"/>
        <family val="1"/>
        <charset val="204"/>
      </rPr>
      <t>43:25:390407:48-43/004/2018-2</t>
    </r>
  </si>
  <si>
    <r>
      <rPr>
        <sz val="11"/>
        <color theme="1"/>
        <rFont val="Times New Roman"/>
        <family val="1"/>
        <charset val="204"/>
      </rPr>
      <t>Российская Федерация, обл. Кировская, р-н Орловский, д. Казаковцевы</t>
    </r>
  </si>
  <si>
    <r>
      <rPr>
        <sz val="11"/>
        <color theme="1"/>
        <rFont val="Times New Roman"/>
        <family val="1"/>
        <charset val="204"/>
      </rPr>
      <t>17.05.2018</t>
    </r>
  </si>
  <si>
    <r>
      <rPr>
        <sz val="11"/>
        <color theme="1"/>
        <rFont val="Times New Roman"/>
        <family val="1"/>
        <charset val="204"/>
      </rPr>
      <t>43:25:390411:24-43/004/2018-3</t>
    </r>
  </si>
  <si>
    <r>
      <rPr>
        <sz val="11"/>
        <color theme="1"/>
        <rFont val="Times New Roman"/>
        <family val="1"/>
        <charset val="204"/>
      </rPr>
      <t>Российская Федерация, Кировская область, р-н Орловский, д.Назаровы</t>
    </r>
  </si>
  <si>
    <r>
      <rPr>
        <sz val="11"/>
        <color theme="1"/>
        <rFont val="Times New Roman"/>
        <family val="1"/>
        <charset val="204"/>
      </rPr>
      <t>19.05.2015</t>
    </r>
  </si>
  <si>
    <r>
      <rPr>
        <sz val="11"/>
        <color theme="1"/>
        <rFont val="Times New Roman"/>
        <family val="1"/>
        <charset val="204"/>
      </rPr>
      <t>43-43/004-43/004/073/2015-745/2</t>
    </r>
  </si>
  <si>
    <r>
      <rPr>
        <sz val="11"/>
        <color theme="1"/>
        <rFont val="Times New Roman"/>
        <family val="1"/>
        <charset val="204"/>
      </rPr>
      <t>20.09.2019</t>
    </r>
  </si>
  <si>
    <r>
      <rPr>
        <sz val="11"/>
        <color theme="1"/>
        <rFont val="Times New Roman"/>
        <family val="1"/>
        <charset val="204"/>
      </rPr>
      <t>43:25:390701:113-43/004/2019-1</t>
    </r>
  </si>
  <si>
    <r>
      <rPr>
        <sz val="11"/>
        <color theme="1"/>
        <rFont val="Times New Roman"/>
        <family val="1"/>
        <charset val="204"/>
      </rPr>
      <t>Российская Федерация, обл. Кировская, р-н Орловский, д. Назаровы</t>
    </r>
  </si>
  <si>
    <r>
      <rPr>
        <sz val="11"/>
        <color theme="1"/>
        <rFont val="Times New Roman"/>
        <family val="1"/>
        <charset val="204"/>
      </rPr>
      <t>11.07.2018</t>
    </r>
  </si>
  <si>
    <r>
      <rPr>
        <sz val="11"/>
        <color theme="1"/>
        <rFont val="Times New Roman"/>
        <family val="1"/>
        <charset val="204"/>
      </rPr>
      <t>43:25:390701:115-43/004/2018-3</t>
    </r>
  </si>
  <si>
    <r>
      <rPr>
        <sz val="11"/>
        <color theme="1"/>
        <rFont val="Times New Roman"/>
        <family val="1"/>
        <charset val="204"/>
      </rPr>
      <t>30.05.2018</t>
    </r>
  </si>
  <si>
    <r>
      <rPr>
        <sz val="11"/>
        <color theme="1"/>
        <rFont val="Times New Roman"/>
        <family val="1"/>
        <charset val="204"/>
      </rPr>
      <t>43:25:370412:44-43/004/2018-3</t>
    </r>
  </si>
  <si>
    <r>
      <rPr>
        <sz val="11"/>
        <color theme="1"/>
        <rFont val="Times New Roman"/>
        <family val="1"/>
        <charset val="204"/>
      </rPr>
      <t>19.08.2015</t>
    </r>
  </si>
  <si>
    <r>
      <rPr>
        <sz val="11"/>
        <color theme="1"/>
        <rFont val="Times New Roman"/>
        <family val="1"/>
        <charset val="204"/>
      </rPr>
      <t>43-43/004-43/004/074/2015-215/2</t>
    </r>
  </si>
  <si>
    <r>
      <rPr>
        <sz val="11"/>
        <color theme="1"/>
        <rFont val="Times New Roman"/>
        <family val="1"/>
        <charset val="204"/>
      </rPr>
      <t>03.09.2019</t>
    </r>
  </si>
  <si>
    <r>
      <rPr>
        <sz val="11"/>
        <color theme="1"/>
        <rFont val="Times New Roman"/>
        <family val="1"/>
        <charset val="204"/>
      </rPr>
      <t>43:25:390701:124-43/004/2019-1</t>
    </r>
  </si>
  <si>
    <r>
      <rPr>
        <sz val="11"/>
        <color theme="1"/>
        <rFont val="Times New Roman"/>
        <family val="1"/>
        <charset val="204"/>
      </rPr>
      <t>Российская Федерация, обл. Кировская, р-н Орловский, д. Криничи</t>
    </r>
  </si>
  <si>
    <r>
      <rPr>
        <sz val="11"/>
        <color theme="1"/>
        <rFont val="Times New Roman"/>
        <family val="1"/>
        <charset val="204"/>
      </rPr>
      <t>43:25:090702:73-43/004/2018-3</t>
    </r>
  </si>
  <si>
    <r>
      <rPr>
        <sz val="11"/>
        <color theme="1"/>
        <rFont val="Times New Roman"/>
        <family val="1"/>
        <charset val="204"/>
      </rPr>
      <t>Российская Федерация, Кировская область, р-н Орловский, д.Куликовщина</t>
    </r>
  </si>
  <si>
    <r>
      <rPr>
        <sz val="11"/>
        <color theme="1"/>
        <rFont val="Times New Roman"/>
        <family val="1"/>
        <charset val="204"/>
      </rPr>
      <t>21.07.2015</t>
    </r>
  </si>
  <si>
    <r>
      <rPr>
        <sz val="11"/>
        <color theme="1"/>
        <rFont val="Times New Roman"/>
        <family val="1"/>
        <charset val="204"/>
      </rPr>
      <t>43-43/004-43/004/074/2015-85/2</t>
    </r>
  </si>
  <si>
    <r>
      <rPr>
        <sz val="11"/>
        <color theme="1"/>
        <rFont val="Times New Roman"/>
        <family val="1"/>
        <charset val="204"/>
      </rPr>
      <t>43-43-04/115/2014-152</t>
    </r>
  </si>
  <si>
    <r>
      <rPr>
        <sz val="11"/>
        <color theme="1"/>
        <rFont val="Times New Roman"/>
        <family val="1"/>
        <charset val="204"/>
      </rPr>
      <t>05.06.2014</t>
    </r>
  </si>
  <si>
    <r>
      <rPr>
        <sz val="11"/>
        <color theme="1"/>
        <rFont val="Times New Roman"/>
        <family val="1"/>
        <charset val="204"/>
      </rPr>
      <t>43-43-04/315/2014-305</t>
    </r>
  </si>
  <si>
    <r>
      <rPr>
        <sz val="11"/>
        <color theme="1"/>
        <rFont val="Times New Roman"/>
        <family val="1"/>
        <charset val="204"/>
      </rPr>
      <t>Российская Федерация, Кировская область, Орловский район, д.Куликовщина</t>
    </r>
  </si>
  <si>
    <r>
      <rPr>
        <sz val="11"/>
        <color theme="1"/>
        <rFont val="Times New Roman"/>
        <family val="1"/>
        <charset val="204"/>
      </rPr>
      <t>17.04.2019</t>
    </r>
  </si>
  <si>
    <r>
      <rPr>
        <sz val="11"/>
        <color theme="1"/>
        <rFont val="Times New Roman"/>
        <family val="1"/>
        <charset val="204"/>
      </rPr>
      <t>43:25:390707:97-43/004/2019-1</t>
    </r>
  </si>
  <si>
    <r>
      <rPr>
        <sz val="11"/>
        <color theme="1"/>
        <rFont val="Times New Roman"/>
        <family val="1"/>
        <charset val="204"/>
      </rPr>
      <t>Российская Федерация, обл. Кировская, р-н Орловский, д. Трухины</t>
    </r>
  </si>
  <si>
    <r>
      <rPr>
        <sz val="11"/>
        <color theme="1"/>
        <rFont val="Times New Roman"/>
        <family val="1"/>
        <charset val="204"/>
      </rPr>
      <t>23.06.2015</t>
    </r>
  </si>
  <si>
    <r>
      <rPr>
        <sz val="11"/>
        <color theme="1"/>
        <rFont val="Times New Roman"/>
        <family val="1"/>
        <charset val="204"/>
      </rPr>
      <t>43-43/004-43/004/073/2015-903/2</t>
    </r>
  </si>
  <si>
    <r>
      <rPr>
        <sz val="11"/>
        <color theme="1"/>
        <rFont val="Times New Roman"/>
        <family val="1"/>
        <charset val="204"/>
      </rPr>
      <t>23.11.2017</t>
    </r>
  </si>
  <si>
    <r>
      <rPr>
        <sz val="11"/>
        <color theme="1"/>
        <rFont val="Times New Roman"/>
        <family val="1"/>
        <charset val="204"/>
      </rPr>
      <t>43:25:390715:24-43/004/2017-3</t>
    </r>
  </si>
  <si>
    <r>
      <rPr>
        <sz val="11"/>
        <color theme="1"/>
        <rFont val="Times New Roman"/>
        <family val="1"/>
        <charset val="204"/>
      </rPr>
      <t>Российская Федерация, Кировская область, р-н Орловский, д.Чисть</t>
    </r>
  </si>
  <si>
    <r>
      <rPr>
        <sz val="11"/>
        <color theme="1"/>
        <rFont val="Times New Roman"/>
        <family val="1"/>
        <charset val="204"/>
      </rPr>
      <t>14.07.2015</t>
    </r>
  </si>
  <si>
    <r>
      <rPr>
        <sz val="11"/>
        <color theme="1"/>
        <rFont val="Times New Roman"/>
        <family val="1"/>
        <charset val="204"/>
      </rPr>
      <t>43-43/004-43/004/074/2015-53/1</t>
    </r>
  </si>
  <si>
    <r>
      <rPr>
        <sz val="11"/>
        <color theme="1"/>
        <rFont val="Times New Roman"/>
        <family val="1"/>
        <charset val="204"/>
      </rPr>
      <t>16.03.2016</t>
    </r>
  </si>
  <si>
    <r>
      <rPr>
        <sz val="11"/>
        <color theme="1"/>
        <rFont val="Times New Roman"/>
        <family val="1"/>
        <charset val="204"/>
      </rPr>
      <t>43-43/004-43/004/088/2016-226/1</t>
    </r>
  </si>
  <si>
    <r>
      <rPr>
        <sz val="11"/>
        <color theme="1"/>
        <rFont val="Times New Roman"/>
        <family val="1"/>
        <charset val="204"/>
      </rPr>
      <t>Российская Федерация, обл. Кировская, р-н Орловский, д. Володины</t>
    </r>
  </si>
  <si>
    <r>
      <rPr>
        <sz val="11"/>
        <color theme="1"/>
        <rFont val="Times New Roman"/>
        <family val="1"/>
        <charset val="204"/>
      </rPr>
      <t>08.05.2013</t>
    </r>
  </si>
  <si>
    <r>
      <rPr>
        <sz val="11"/>
        <color theme="1"/>
        <rFont val="Times New Roman"/>
        <family val="1"/>
        <charset val="204"/>
      </rPr>
      <t>43-43-04/115/2013-517</t>
    </r>
  </si>
  <si>
    <r>
      <rPr>
        <sz val="11"/>
        <color theme="1"/>
        <rFont val="Times New Roman"/>
        <family val="1"/>
        <charset val="204"/>
      </rPr>
      <t>29.12.2014</t>
    </r>
  </si>
  <si>
    <r>
      <rPr>
        <sz val="11"/>
        <color theme="1"/>
        <rFont val="Times New Roman"/>
        <family val="1"/>
        <charset val="204"/>
      </rPr>
      <t>43-43-04/525/2014-496</t>
    </r>
  </si>
  <si>
    <r>
      <rPr>
        <sz val="11"/>
        <color theme="1"/>
        <rFont val="Times New Roman"/>
        <family val="1"/>
        <charset val="204"/>
      </rPr>
      <t>Российская Федерация, Кировская область, Орловский район, д.Казаковцевы</t>
    </r>
  </si>
  <si>
    <r>
      <rPr>
        <sz val="11"/>
        <color theme="1"/>
        <rFont val="Times New Roman"/>
        <family val="1"/>
        <charset val="204"/>
      </rPr>
      <t>08.02.2016</t>
    </r>
  </si>
  <si>
    <r>
      <rPr>
        <sz val="11"/>
        <color theme="1"/>
        <rFont val="Times New Roman"/>
        <family val="1"/>
        <charset val="204"/>
      </rPr>
      <t>43-43/004-43/004/088/2016-76/2</t>
    </r>
  </si>
  <si>
    <r>
      <rPr>
        <sz val="11"/>
        <color theme="1"/>
        <rFont val="Times New Roman"/>
        <family val="1"/>
        <charset val="204"/>
      </rPr>
      <t>Российская Федерация, Местоположение: Кировская обл, р-н Орловский , д Мундоро</t>
    </r>
  </si>
  <si>
    <r>
      <rPr>
        <sz val="11"/>
        <color theme="1"/>
        <rFont val="Times New Roman"/>
        <family val="1"/>
        <charset val="204"/>
      </rPr>
      <t>30.03.2012</t>
    </r>
  </si>
  <si>
    <r>
      <rPr>
        <sz val="11"/>
        <color theme="1"/>
        <rFont val="Times New Roman"/>
        <family val="1"/>
        <charset val="204"/>
      </rPr>
      <t>43-43-04/113/2012-313</t>
    </r>
  </si>
  <si>
    <r>
      <rPr>
        <sz val="11"/>
        <color theme="1"/>
        <rFont val="Times New Roman"/>
        <family val="1"/>
        <charset val="204"/>
      </rPr>
      <t>08.02.2013</t>
    </r>
  </si>
  <si>
    <r>
      <rPr>
        <sz val="11"/>
        <color theme="1"/>
        <rFont val="Times New Roman"/>
        <family val="1"/>
        <charset val="204"/>
      </rPr>
      <t>43-43-04/115/2013-122</t>
    </r>
  </si>
  <si>
    <r>
      <rPr>
        <sz val="11"/>
        <color theme="1"/>
        <rFont val="Times New Roman"/>
        <family val="1"/>
        <charset val="204"/>
      </rPr>
      <t>Российская Федерация, обл. Кировская, р-н Орловский, д. Мундоро</t>
    </r>
  </si>
  <si>
    <r>
      <rPr>
        <sz val="11"/>
        <color theme="1"/>
        <rFont val="Times New Roman"/>
        <family val="1"/>
        <charset val="204"/>
      </rPr>
      <t>08.08.2013</t>
    </r>
  </si>
  <si>
    <r>
      <rPr>
        <sz val="11"/>
        <color theme="1"/>
        <rFont val="Times New Roman"/>
        <family val="1"/>
        <charset val="204"/>
      </rPr>
      <t>43-43-04/115/2013-935</t>
    </r>
  </si>
  <si>
    <r>
      <rPr>
        <sz val="11"/>
        <color theme="1"/>
        <rFont val="Times New Roman"/>
        <family val="1"/>
        <charset val="204"/>
      </rPr>
      <t>18.02.2019</t>
    </r>
  </si>
  <si>
    <r>
      <rPr>
        <sz val="11"/>
        <color theme="1"/>
        <rFont val="Times New Roman"/>
        <family val="1"/>
        <charset val="204"/>
      </rPr>
      <t>43:25:390719:176-43/004/2019-2</t>
    </r>
  </si>
  <si>
    <r>
      <rPr>
        <sz val="11"/>
        <color theme="1"/>
        <rFont val="Times New Roman"/>
        <family val="1"/>
        <charset val="204"/>
      </rPr>
      <t>43-43-04/115/2013-936</t>
    </r>
  </si>
  <si>
    <r>
      <rPr>
        <sz val="11"/>
        <color theme="1"/>
        <rFont val="Times New Roman"/>
        <family val="1"/>
        <charset val="204"/>
      </rPr>
      <t>30.05.2016</t>
    </r>
  </si>
  <si>
    <r>
      <rPr>
        <sz val="11"/>
        <color theme="1"/>
        <rFont val="Times New Roman"/>
        <family val="1"/>
        <charset val="204"/>
      </rPr>
      <t>43-43/004-43/004/088/2016-520/2</t>
    </r>
  </si>
  <si>
    <r>
      <rPr>
        <sz val="11"/>
        <color theme="1"/>
        <rFont val="Times New Roman"/>
        <family val="1"/>
        <charset val="204"/>
      </rPr>
      <t>Российская Федерация, обл. Кировская, р-н Орловский, д. Зубари</t>
    </r>
  </si>
  <si>
    <r>
      <rPr>
        <sz val="11"/>
        <color theme="1"/>
        <rFont val="Times New Roman"/>
        <family val="1"/>
        <charset val="204"/>
      </rPr>
      <t>03.04.2018</t>
    </r>
  </si>
  <si>
    <r>
      <rPr>
        <sz val="11"/>
        <color theme="1"/>
        <rFont val="Times New Roman"/>
        <family val="1"/>
        <charset val="204"/>
      </rPr>
      <t>43:25:390803:21-43/004/2018-3</t>
    </r>
  </si>
  <si>
    <r>
      <rPr>
        <sz val="11"/>
        <color theme="1"/>
        <rFont val="Times New Roman"/>
        <family val="1"/>
        <charset val="204"/>
      </rPr>
      <t>Российская Федерация, Кировская область, р-н Орловский, д.Зубари</t>
    </r>
  </si>
  <si>
    <r>
      <rPr>
        <sz val="11"/>
        <color theme="1"/>
        <rFont val="Times New Roman"/>
        <family val="1"/>
        <charset val="204"/>
      </rPr>
      <t>06.08.2014</t>
    </r>
  </si>
  <si>
    <r>
      <rPr>
        <sz val="11"/>
        <color theme="1"/>
        <rFont val="Times New Roman"/>
        <family val="1"/>
        <charset val="204"/>
      </rPr>
      <t>43-43-04/315/2014-614</t>
    </r>
  </si>
  <si>
    <r>
      <rPr>
        <sz val="11"/>
        <color theme="1"/>
        <rFont val="Times New Roman"/>
        <family val="1"/>
        <charset val="204"/>
      </rPr>
      <t>Российская Федерация, Кировская область, Орловский район, д.Зубари</t>
    </r>
  </si>
  <si>
    <r>
      <rPr>
        <sz val="11"/>
        <color theme="1"/>
        <rFont val="Times New Roman"/>
        <family val="1"/>
        <charset val="204"/>
      </rPr>
      <t>10.12.2012</t>
    </r>
  </si>
  <si>
    <r>
      <rPr>
        <sz val="11"/>
        <color theme="1"/>
        <rFont val="Times New Roman"/>
        <family val="1"/>
        <charset val="204"/>
      </rPr>
      <t>43-43-04/566/2012-859</t>
    </r>
  </si>
  <si>
    <r>
      <rPr>
        <sz val="11"/>
        <color theme="1"/>
        <rFont val="Times New Roman"/>
        <family val="1"/>
        <charset val="204"/>
      </rPr>
      <t>43-43-04/525/2014-497</t>
    </r>
  </si>
  <si>
    <r>
      <rPr>
        <sz val="11"/>
        <color theme="1"/>
        <rFont val="Times New Roman"/>
        <family val="1"/>
        <charset val="204"/>
      </rPr>
      <t>27.06.2018</t>
    </r>
  </si>
  <si>
    <r>
      <rPr>
        <sz val="11"/>
        <color theme="1"/>
        <rFont val="Times New Roman"/>
        <family val="1"/>
        <charset val="204"/>
      </rPr>
      <t>43:25:390803:39-43/004/2018-2</t>
    </r>
  </si>
  <si>
    <r>
      <rPr>
        <sz val="11"/>
        <color theme="1"/>
        <rFont val="Times New Roman"/>
        <family val="1"/>
        <charset val="204"/>
      </rPr>
      <t>Российская Федерация, обл. Кировская, р-н Орловский, д. Высоково</t>
    </r>
  </si>
  <si>
    <r>
      <rPr>
        <sz val="11"/>
        <color theme="1"/>
        <rFont val="Times New Roman"/>
        <family val="1"/>
        <charset val="204"/>
      </rPr>
      <t>43:25:390804:59-43/004/2017-3</t>
    </r>
  </si>
  <si>
    <r>
      <rPr>
        <sz val="11"/>
        <color theme="1"/>
        <rFont val="Times New Roman"/>
        <family val="1"/>
        <charset val="204"/>
      </rPr>
      <t>Российская Федерация, Кировская область, Орловский район, Подгородний сельский округ, д.Высоково</t>
    </r>
  </si>
  <si>
    <r>
      <rPr>
        <sz val="11"/>
        <color theme="1"/>
        <rFont val="Times New Roman"/>
        <family val="1"/>
        <charset val="204"/>
      </rPr>
      <t>30.10.2018</t>
    </r>
  </si>
  <si>
    <r>
      <rPr>
        <sz val="11"/>
        <color theme="1"/>
        <rFont val="Times New Roman"/>
        <family val="1"/>
        <charset val="204"/>
      </rPr>
      <t>43:25:390804:47-43/004/2018-2</t>
    </r>
  </si>
  <si>
    <r>
      <rPr>
        <sz val="11"/>
        <color theme="1"/>
        <rFont val="Times New Roman"/>
        <family val="1"/>
        <charset val="204"/>
      </rPr>
      <t>Российская Федерация, обл. Кировская, р-н Орловский, д. Высоково, ул. Полевая, д. 2</t>
    </r>
  </si>
  <si>
    <r>
      <rPr>
        <sz val="11"/>
        <color theme="1"/>
        <rFont val="Times New Roman"/>
        <family val="1"/>
        <charset val="204"/>
      </rPr>
      <t>30.10.2014</t>
    </r>
  </si>
  <si>
    <r>
      <rPr>
        <sz val="11"/>
        <color theme="1"/>
        <rFont val="Times New Roman"/>
        <family val="1"/>
        <charset val="204"/>
      </rPr>
      <t>43-43-04/525/2014-129</t>
    </r>
  </si>
  <si>
    <r>
      <rPr>
        <sz val="11"/>
        <color theme="1"/>
        <rFont val="Times New Roman"/>
        <family val="1"/>
        <charset val="204"/>
      </rPr>
      <t>Российская Федерация, Кировская область, р-н Орловский, тер сдт Заря</t>
    </r>
  </si>
  <si>
    <r>
      <rPr>
        <sz val="11"/>
        <color theme="1"/>
        <rFont val="Times New Roman"/>
        <family val="1"/>
        <charset val="204"/>
      </rPr>
      <t>43-43-04/525/2014-377</t>
    </r>
  </si>
  <si>
    <r>
      <rPr>
        <sz val="11"/>
        <color theme="1"/>
        <rFont val="Times New Roman"/>
        <family val="1"/>
        <charset val="204"/>
      </rPr>
      <t>Российская Федерация, обл. Кировская, р-н Орловский, сдт"Заря"</t>
    </r>
  </si>
  <si>
    <r>
      <rPr>
        <sz val="11"/>
        <color theme="1"/>
        <rFont val="Times New Roman"/>
        <family val="1"/>
        <charset val="204"/>
      </rPr>
      <t>15.03.2019</t>
    </r>
  </si>
  <si>
    <r>
      <rPr>
        <sz val="11"/>
        <color theme="1"/>
        <rFont val="Times New Roman"/>
        <family val="1"/>
        <charset val="204"/>
      </rPr>
      <t>43:25:380227:99-43/004/2019-2</t>
    </r>
  </si>
  <si>
    <r>
      <rPr>
        <sz val="11"/>
        <color theme="1"/>
        <rFont val="Times New Roman"/>
        <family val="1"/>
        <charset val="204"/>
      </rPr>
      <t>22.07.2015</t>
    </r>
  </si>
  <si>
    <r>
      <rPr>
        <sz val="11"/>
        <color theme="1"/>
        <rFont val="Times New Roman"/>
        <family val="1"/>
        <charset val="204"/>
      </rPr>
      <t>43-43/004-43/004/074/2015-90/3</t>
    </r>
  </si>
  <si>
    <r>
      <rPr>
        <sz val="11"/>
        <color theme="1"/>
        <rFont val="Times New Roman"/>
        <family val="1"/>
        <charset val="204"/>
      </rPr>
      <t>Российская Федерация, Кировская область, Орловский район, садов.тов.Заря</t>
    </r>
  </si>
  <si>
    <r>
      <rPr>
        <sz val="11"/>
        <color theme="1"/>
        <rFont val="Times New Roman"/>
        <family val="1"/>
        <charset val="204"/>
      </rPr>
      <t>29.08.2012</t>
    </r>
  </si>
  <si>
    <r>
      <rPr>
        <sz val="11"/>
        <color theme="1"/>
        <rFont val="Times New Roman"/>
        <family val="1"/>
        <charset val="204"/>
      </rPr>
      <t>43-43-04/566/2012-223</t>
    </r>
  </si>
  <si>
    <r>
      <rPr>
        <sz val="11"/>
        <color theme="1"/>
        <rFont val="Times New Roman"/>
        <family val="1"/>
        <charset val="204"/>
      </rPr>
      <t>19.11.2013</t>
    </r>
  </si>
  <si>
    <r>
      <rPr>
        <sz val="11"/>
        <color theme="1"/>
        <rFont val="Times New Roman"/>
        <family val="1"/>
        <charset val="204"/>
      </rPr>
      <t>43-43-04/474/2013-399</t>
    </r>
  </si>
  <si>
    <r>
      <rPr>
        <sz val="11"/>
        <color theme="1"/>
        <rFont val="Times New Roman"/>
        <family val="1"/>
        <charset val="204"/>
      </rPr>
      <t>16.01.2014</t>
    </r>
  </si>
  <si>
    <r>
      <rPr>
        <sz val="11"/>
        <color theme="1"/>
        <rFont val="Times New Roman"/>
        <family val="1"/>
        <charset val="204"/>
      </rPr>
      <t>43-43-04/115/2014-008</t>
    </r>
  </si>
  <si>
    <r>
      <rPr>
        <sz val="11"/>
        <color theme="1"/>
        <rFont val="Times New Roman"/>
        <family val="1"/>
        <charset val="204"/>
      </rPr>
      <t>Российская Федерация, обл. Кировская, р-н Орловский, обл. Кировская р-н Орловский сдт Заря</t>
    </r>
  </si>
  <si>
    <r>
      <rPr>
        <sz val="11"/>
        <color theme="1"/>
        <rFont val="Times New Roman"/>
        <family val="1"/>
        <charset val="204"/>
      </rPr>
      <t>09.10.2018</t>
    </r>
  </si>
  <si>
    <r>
      <rPr>
        <sz val="11"/>
        <color theme="1"/>
        <rFont val="Times New Roman"/>
        <family val="1"/>
        <charset val="204"/>
      </rPr>
      <t>43:25:380227:173-43/004/2018-3</t>
    </r>
  </si>
  <si>
    <r>
      <rPr>
        <sz val="11"/>
        <color theme="1"/>
        <rFont val="Times New Roman"/>
        <family val="1"/>
        <charset val="204"/>
      </rPr>
      <t>Российская Федерация, Кировская область, Орловский район, тер сдт Заря</t>
    </r>
  </si>
  <si>
    <r>
      <rPr>
        <sz val="11"/>
        <color theme="1"/>
        <rFont val="Times New Roman"/>
        <family val="1"/>
        <charset val="204"/>
      </rPr>
      <t>14.03.2013</t>
    </r>
  </si>
  <si>
    <r>
      <rPr>
        <sz val="11"/>
        <color theme="1"/>
        <rFont val="Times New Roman"/>
        <family val="1"/>
        <charset val="204"/>
      </rPr>
      <t>43-43-04/115/2013-324</t>
    </r>
  </si>
  <si>
    <r>
      <rPr>
        <sz val="11"/>
        <color theme="1"/>
        <rFont val="Times New Roman"/>
        <family val="1"/>
        <charset val="204"/>
      </rPr>
      <t>23.11.2015</t>
    </r>
  </si>
  <si>
    <r>
      <rPr>
        <sz val="11"/>
        <color theme="1"/>
        <rFont val="Times New Roman"/>
        <family val="1"/>
        <charset val="204"/>
      </rPr>
      <t>43-43/004-43/004/074/2015-639/2</t>
    </r>
  </si>
  <si>
    <r>
      <rPr>
        <sz val="11"/>
        <color theme="1"/>
        <rFont val="Times New Roman"/>
        <family val="1"/>
        <charset val="204"/>
      </rPr>
      <t>43-43-04/115/2014-171</t>
    </r>
  </si>
  <si>
    <r>
      <rPr>
        <sz val="11"/>
        <color theme="1"/>
        <rFont val="Times New Roman"/>
        <family val="1"/>
        <charset val="204"/>
      </rPr>
      <t>24.07.2014</t>
    </r>
  </si>
  <si>
    <r>
      <rPr>
        <sz val="11"/>
        <color theme="1"/>
        <rFont val="Times New Roman"/>
        <family val="1"/>
        <charset val="204"/>
      </rPr>
      <t>43-43-04/315/2014-531</t>
    </r>
  </si>
  <si>
    <r>
      <rPr>
        <sz val="11"/>
        <color theme="1"/>
        <rFont val="Times New Roman"/>
        <family val="1"/>
        <charset val="204"/>
      </rPr>
      <t>29.07.2014</t>
    </r>
  </si>
  <si>
    <r>
      <rPr>
        <sz val="11"/>
        <color theme="1"/>
        <rFont val="Times New Roman"/>
        <family val="1"/>
        <charset val="204"/>
      </rPr>
      <t>43-43-04/315/2014-580</t>
    </r>
  </si>
  <si>
    <r>
      <rPr>
        <sz val="11"/>
        <color theme="1"/>
        <rFont val="Times New Roman"/>
        <family val="1"/>
        <charset val="204"/>
      </rPr>
      <t>05.08.2013</t>
    </r>
  </si>
  <si>
    <r>
      <rPr>
        <sz val="11"/>
        <color theme="1"/>
        <rFont val="Times New Roman"/>
        <family val="1"/>
        <charset val="204"/>
      </rPr>
      <t>43-43-04/115/2013-882</t>
    </r>
  </si>
  <si>
    <r>
      <rPr>
        <sz val="11"/>
        <color theme="1"/>
        <rFont val="Times New Roman"/>
        <family val="1"/>
        <charset val="204"/>
      </rPr>
      <t>Российская Федерация, Кировская область, р-н Орловский, тер сдт Рябинка</t>
    </r>
  </si>
  <si>
    <r>
      <rPr>
        <sz val="11"/>
        <color theme="1"/>
        <rFont val="Times New Roman"/>
        <family val="1"/>
        <charset val="204"/>
      </rPr>
      <t>10.08.2015</t>
    </r>
  </si>
  <si>
    <r>
      <rPr>
        <sz val="11"/>
        <color theme="1"/>
        <rFont val="Times New Roman"/>
        <family val="1"/>
        <charset val="204"/>
      </rPr>
      <t>43-43/004-43/004/074/2015-185/2</t>
    </r>
  </si>
  <si>
    <r>
      <rPr>
        <sz val="11"/>
        <color theme="1"/>
        <rFont val="Times New Roman"/>
        <family val="1"/>
        <charset val="204"/>
      </rPr>
      <t>Российская Федерация, Кировская область, Орловский район, садов.тов.Рябинка</t>
    </r>
  </si>
  <si>
    <r>
      <rPr>
        <sz val="11"/>
        <color theme="1"/>
        <rFont val="Times New Roman"/>
        <family val="1"/>
        <charset val="204"/>
      </rPr>
      <t>30.08.2012</t>
    </r>
  </si>
  <si>
    <r>
      <rPr>
        <sz val="11"/>
        <color theme="1"/>
        <rFont val="Times New Roman"/>
        <family val="1"/>
        <charset val="204"/>
      </rPr>
      <t>43-43-04/566/2012-241</t>
    </r>
  </si>
  <si>
    <r>
      <rPr>
        <sz val="11"/>
        <color theme="1"/>
        <rFont val="Times New Roman"/>
        <family val="1"/>
        <charset val="204"/>
      </rPr>
      <t>10.06.2014</t>
    </r>
  </si>
  <si>
    <r>
      <rPr>
        <sz val="11"/>
        <color theme="1"/>
        <rFont val="Times New Roman"/>
        <family val="1"/>
        <charset val="204"/>
      </rPr>
      <t>43-43-04/315/2014-141</t>
    </r>
  </si>
  <si>
    <r>
      <rPr>
        <sz val="11"/>
        <color theme="1"/>
        <rFont val="Times New Roman"/>
        <family val="1"/>
        <charset val="204"/>
      </rPr>
      <t>43-43-04/115/2014-366</t>
    </r>
  </si>
  <si>
    <r>
      <rPr>
        <sz val="11"/>
        <color theme="1"/>
        <rFont val="Times New Roman"/>
        <family val="1"/>
        <charset val="204"/>
      </rPr>
      <t>06.11.2013</t>
    </r>
  </si>
  <si>
    <r>
      <rPr>
        <sz val="11"/>
        <color theme="1"/>
        <rFont val="Times New Roman"/>
        <family val="1"/>
        <charset val="204"/>
      </rPr>
      <t>43-43-04/474/2013-323</t>
    </r>
  </si>
  <si>
    <r>
      <rPr>
        <sz val="11"/>
        <color theme="1"/>
        <rFont val="Times New Roman"/>
        <family val="1"/>
        <charset val="204"/>
      </rPr>
      <t>Российская Федерация, обл. Кировская, р-н Орловский, сдт Рябинка</t>
    </r>
  </si>
  <si>
    <r>
      <rPr>
        <sz val="11"/>
        <color theme="1"/>
        <rFont val="Times New Roman"/>
        <family val="1"/>
        <charset val="204"/>
      </rPr>
      <t>30.05.2019</t>
    </r>
  </si>
  <si>
    <r>
      <rPr>
        <sz val="11"/>
        <color theme="1"/>
        <rFont val="Times New Roman"/>
        <family val="1"/>
        <charset val="204"/>
      </rPr>
      <t>43:25:380226:206-43/004/2019-2</t>
    </r>
  </si>
  <si>
    <r>
      <rPr>
        <sz val="11"/>
        <color theme="1"/>
        <rFont val="Times New Roman"/>
        <family val="1"/>
        <charset val="204"/>
      </rPr>
      <t>43-43-04/115/2014-170</t>
    </r>
  </si>
  <si>
    <r>
      <rPr>
        <sz val="11"/>
        <color theme="1"/>
        <rFont val="Times New Roman"/>
        <family val="1"/>
        <charset val="204"/>
      </rPr>
      <t>04.10.2017</t>
    </r>
  </si>
  <si>
    <r>
      <rPr>
        <sz val="11"/>
        <color theme="1"/>
        <rFont val="Times New Roman"/>
        <family val="1"/>
        <charset val="204"/>
      </rPr>
      <t>43:25:380226:231-43/004/2017-3</t>
    </r>
  </si>
  <si>
    <r>
      <rPr>
        <sz val="11"/>
        <color theme="1"/>
        <rFont val="Times New Roman"/>
        <family val="1"/>
        <charset val="204"/>
      </rPr>
      <t>22.05.2019</t>
    </r>
  </si>
  <si>
    <r>
      <rPr>
        <sz val="11"/>
        <color theme="1"/>
        <rFont val="Times New Roman"/>
        <family val="1"/>
        <charset val="204"/>
      </rPr>
      <t>43:25:380224:148-43/004/2019-2</t>
    </r>
  </si>
  <si>
    <r>
      <rPr>
        <sz val="11"/>
        <color theme="1"/>
        <rFont val="Times New Roman"/>
        <family val="1"/>
        <charset val="204"/>
      </rPr>
      <t>Российская Федерация, Кировская область, Орловский район, садов.тов.Мечта</t>
    </r>
  </si>
  <si>
    <r>
      <rPr>
        <sz val="11"/>
        <color theme="1"/>
        <rFont val="Times New Roman"/>
        <family val="1"/>
        <charset val="204"/>
      </rPr>
      <t>27.11.2012</t>
    </r>
  </si>
  <si>
    <r>
      <rPr>
        <sz val="11"/>
        <color theme="1"/>
        <rFont val="Times New Roman"/>
        <family val="1"/>
        <charset val="204"/>
      </rPr>
      <t>43-43-04/566/2012-754</t>
    </r>
  </si>
  <si>
    <r>
      <rPr>
        <sz val="11"/>
        <color theme="1"/>
        <rFont val="Times New Roman"/>
        <family val="1"/>
        <charset val="204"/>
      </rPr>
      <t>Российская Федерация, Кировская область, Орловский район, тер сдт Мечта</t>
    </r>
  </si>
  <si>
    <r>
      <rPr>
        <sz val="11"/>
        <color theme="1"/>
        <rFont val="Times New Roman"/>
        <family val="1"/>
        <charset val="204"/>
      </rPr>
      <t>21.03.2013</t>
    </r>
  </si>
  <si>
    <r>
      <rPr>
        <sz val="11"/>
        <color theme="1"/>
        <rFont val="Times New Roman"/>
        <family val="1"/>
        <charset val="204"/>
      </rPr>
      <t>43-43-04/115/2013-367</t>
    </r>
  </si>
  <si>
    <r>
      <rPr>
        <sz val="11"/>
        <color theme="1"/>
        <rFont val="Times New Roman"/>
        <family val="1"/>
        <charset val="204"/>
      </rPr>
      <t>Российская Федерация, обл. Кировская, р-н Орловский, сдт Мечта</t>
    </r>
  </si>
  <si>
    <r>
      <rPr>
        <sz val="11"/>
        <color theme="1"/>
        <rFont val="Times New Roman"/>
        <family val="1"/>
        <charset val="204"/>
      </rPr>
      <t>18.12.2018</t>
    </r>
  </si>
  <si>
    <r>
      <rPr>
        <sz val="11"/>
        <color theme="1"/>
        <rFont val="Times New Roman"/>
        <family val="1"/>
        <charset val="204"/>
      </rPr>
      <t>43:25:380224:202-43/004/2018-2</t>
    </r>
  </si>
  <si>
    <r>
      <rPr>
        <sz val="11"/>
        <color theme="1"/>
        <rFont val="Times New Roman"/>
        <family val="1"/>
        <charset val="204"/>
      </rPr>
      <t>Российская Федерация, Кировская область, р-н Орловский, тер сдт Мечта</t>
    </r>
  </si>
  <si>
    <r>
      <rPr>
        <sz val="11"/>
        <color theme="1"/>
        <rFont val="Times New Roman"/>
        <family val="1"/>
        <charset val="204"/>
      </rPr>
      <t>13.03.2014</t>
    </r>
  </si>
  <si>
    <r>
      <rPr>
        <sz val="11"/>
        <color theme="1"/>
        <rFont val="Times New Roman"/>
        <family val="1"/>
        <charset val="204"/>
      </rPr>
      <t>43-43-04/115/2014-268</t>
    </r>
  </si>
  <si>
    <r>
      <rPr>
        <sz val="11"/>
        <color theme="1"/>
        <rFont val="Times New Roman"/>
        <family val="1"/>
        <charset val="204"/>
      </rPr>
      <t>12.07.2017</t>
    </r>
  </si>
  <si>
    <r>
      <rPr>
        <sz val="11"/>
        <color theme="1"/>
        <rFont val="Times New Roman"/>
        <family val="1"/>
        <charset val="204"/>
      </rPr>
      <t>43:25:380224:216-43/004/2017-3</t>
    </r>
  </si>
  <si>
    <r>
      <rPr>
        <sz val="11"/>
        <color theme="1"/>
        <rFont val="Times New Roman"/>
        <family val="1"/>
        <charset val="204"/>
      </rPr>
      <t>Российская Федерация, Местоположение: Кировская обл, р-н Орловский, тер. сдт Мечта, участок № 82</t>
    </r>
  </si>
  <si>
    <r>
      <rPr>
        <sz val="11"/>
        <color theme="1"/>
        <rFont val="Times New Roman"/>
        <family val="1"/>
        <charset val="204"/>
      </rPr>
      <t>15.02.2012</t>
    </r>
  </si>
  <si>
    <r>
      <rPr>
        <sz val="11"/>
        <color theme="1"/>
        <rFont val="Times New Roman"/>
        <family val="1"/>
        <charset val="204"/>
      </rPr>
      <t>43-43-04/113/2012-016</t>
    </r>
  </si>
  <si>
    <r>
      <rPr>
        <sz val="11"/>
        <color theme="1"/>
        <rFont val="Times New Roman"/>
        <family val="1"/>
        <charset val="204"/>
      </rPr>
      <t>21.12.2012</t>
    </r>
  </si>
  <si>
    <r>
      <rPr>
        <sz val="11"/>
        <color theme="1"/>
        <rFont val="Times New Roman"/>
        <family val="1"/>
        <charset val="204"/>
      </rPr>
      <t>43-43-04/566/2012-962</t>
    </r>
  </si>
  <si>
    <r>
      <rPr>
        <sz val="11"/>
        <color theme="1"/>
        <rFont val="Times New Roman"/>
        <family val="1"/>
        <charset val="204"/>
      </rPr>
      <t>Российская Федерация, Кировская область, р-н Орловский, снт Мечта</t>
    </r>
  </si>
  <si>
    <r>
      <rPr>
        <sz val="11"/>
        <color theme="1"/>
        <rFont val="Times New Roman"/>
        <family val="1"/>
        <charset val="204"/>
      </rPr>
      <t>43:25:380224:246-43/004/2018-1</t>
    </r>
  </si>
  <si>
    <r>
      <rPr>
        <sz val="11"/>
        <color theme="1"/>
        <rFont val="Times New Roman"/>
        <family val="1"/>
        <charset val="204"/>
      </rPr>
      <t>10.10.2018</t>
    </r>
  </si>
  <si>
    <r>
      <rPr>
        <sz val="11"/>
        <color theme="1"/>
        <rFont val="Times New Roman"/>
        <family val="1"/>
        <charset val="204"/>
      </rPr>
      <t>43:25:380224:248-43/004/2018-4</t>
    </r>
  </si>
  <si>
    <r>
      <rPr>
        <sz val="11"/>
        <color theme="1"/>
        <rFont val="Times New Roman"/>
        <family val="1"/>
        <charset val="204"/>
      </rPr>
      <t>19.12.2016</t>
    </r>
  </si>
  <si>
    <r>
      <rPr>
        <sz val="11"/>
        <color theme="1"/>
        <rFont val="Times New Roman"/>
        <family val="1"/>
        <charset val="204"/>
      </rPr>
      <t>43-43/004-43/004/088/2016-1309/3</t>
    </r>
  </si>
  <si>
    <r>
      <rPr>
        <sz val="11"/>
        <color theme="1"/>
        <rFont val="Times New Roman"/>
        <family val="1"/>
        <charset val="204"/>
      </rPr>
      <t>02.10.2013</t>
    </r>
  </si>
  <si>
    <r>
      <rPr>
        <sz val="11"/>
        <color theme="1"/>
        <rFont val="Times New Roman"/>
        <family val="1"/>
        <charset val="204"/>
      </rPr>
      <t>43-43-04/474/2013-191</t>
    </r>
  </si>
  <si>
    <r>
      <rPr>
        <sz val="11"/>
        <color theme="1"/>
        <rFont val="Times New Roman"/>
        <family val="1"/>
        <charset val="204"/>
      </rPr>
      <t>Российская Федерация, обл. Кировская, р-н Орловский, сдт Дружба</t>
    </r>
  </si>
  <si>
    <r>
      <rPr>
        <sz val="11"/>
        <color theme="1"/>
        <rFont val="Times New Roman"/>
        <family val="1"/>
        <charset val="204"/>
      </rPr>
      <t>Российская Федерация, Кировская область, р-н Орловский, тер сдт Дружба, уч.7</t>
    </r>
  </si>
  <si>
    <r>
      <rPr>
        <sz val="11"/>
        <color theme="1"/>
        <rFont val="Times New Roman"/>
        <family val="1"/>
        <charset val="204"/>
      </rPr>
      <t>22.08.2013</t>
    </r>
  </si>
  <si>
    <r>
      <rPr>
        <sz val="11"/>
        <color theme="1"/>
        <rFont val="Times New Roman"/>
        <family val="1"/>
        <charset val="204"/>
      </rPr>
      <t>43-43-04/474/2013-015</t>
    </r>
  </si>
  <si>
    <r>
      <rPr>
        <sz val="11"/>
        <color theme="1"/>
        <rFont val="Times New Roman"/>
        <family val="1"/>
        <charset val="204"/>
      </rPr>
      <t>Российская Федерация, Кировская область, р-н Орловский, тер сдт Дружба</t>
    </r>
  </si>
  <si>
    <r>
      <rPr>
        <sz val="11"/>
        <color theme="1"/>
        <rFont val="Times New Roman"/>
        <family val="1"/>
        <charset val="204"/>
      </rPr>
      <t>10.04.2015</t>
    </r>
  </si>
  <si>
    <r>
      <rPr>
        <sz val="11"/>
        <color theme="1"/>
        <rFont val="Times New Roman"/>
        <family val="1"/>
        <charset val="204"/>
      </rPr>
      <t>43-43/004-43/004/073/2015-556/3</t>
    </r>
  </si>
  <si>
    <r>
      <rPr>
        <sz val="11"/>
        <color theme="1"/>
        <rFont val="Times New Roman"/>
        <family val="1"/>
        <charset val="204"/>
      </rPr>
      <t>24.09.2013</t>
    </r>
  </si>
  <si>
    <r>
      <rPr>
        <sz val="11"/>
        <color theme="1"/>
        <rFont val="Times New Roman"/>
        <family val="1"/>
        <charset val="204"/>
      </rPr>
      <t>43-43-04/474/2013-156</t>
    </r>
  </si>
  <si>
    <r>
      <rPr>
        <sz val="11"/>
        <color theme="1"/>
        <rFont val="Times New Roman"/>
        <family val="1"/>
        <charset val="204"/>
      </rPr>
      <t>43:25:380225:286-43/004/2019-1</t>
    </r>
  </si>
  <si>
    <r>
      <rPr>
        <sz val="11"/>
        <color theme="1"/>
        <rFont val="Times New Roman"/>
        <family val="1"/>
        <charset val="204"/>
      </rPr>
      <t>Российская Федерация, обл. Кировская, р-н Орловский стд. Дружба</t>
    </r>
  </si>
  <si>
    <r>
      <rPr>
        <sz val="11"/>
        <color theme="1"/>
        <rFont val="Times New Roman"/>
        <family val="1"/>
        <charset val="204"/>
      </rPr>
      <t>43:25:380225:326-43/004/2017-3</t>
    </r>
  </si>
  <si>
    <r>
      <rPr>
        <sz val="11"/>
        <color theme="1"/>
        <rFont val="Times New Roman"/>
        <family val="1"/>
        <charset val="204"/>
      </rPr>
      <t>Российская Федерация, Адрес (описание иестоположения): Кировская область, р-н Орловский тер сдт Дружба, участок №113</t>
    </r>
  </si>
  <si>
    <r>
      <rPr>
        <sz val="11"/>
        <color theme="1"/>
        <rFont val="Times New Roman"/>
        <family val="1"/>
        <charset val="204"/>
      </rPr>
      <t>02.03.2018</t>
    </r>
  </si>
  <si>
    <r>
      <rPr>
        <sz val="11"/>
        <color theme="1"/>
        <rFont val="Times New Roman"/>
        <family val="1"/>
        <charset val="204"/>
      </rPr>
      <t>43:25:380225:329-43/004/2018-3</t>
    </r>
  </si>
  <si>
    <r>
      <rPr>
        <sz val="11"/>
        <color theme="1"/>
        <rFont val="Times New Roman"/>
        <family val="1"/>
        <charset val="204"/>
      </rPr>
      <t>23.10.2017</t>
    </r>
  </si>
  <si>
    <r>
      <rPr>
        <sz val="11"/>
        <color theme="1"/>
        <rFont val="Times New Roman"/>
        <family val="1"/>
        <charset val="204"/>
      </rPr>
      <t>43:25:380225:336-43/004/2017-3</t>
    </r>
  </si>
  <si>
    <r>
      <rPr>
        <sz val="11"/>
        <color theme="1"/>
        <rFont val="Times New Roman"/>
        <family val="1"/>
        <charset val="204"/>
      </rPr>
      <t>05.07.2019</t>
    </r>
  </si>
  <si>
    <r>
      <rPr>
        <sz val="11"/>
        <color theme="1"/>
        <rFont val="Times New Roman"/>
        <family val="1"/>
        <charset val="204"/>
      </rPr>
      <t>43:25:380225:341-43/004/2019-2</t>
    </r>
  </si>
  <si>
    <r>
      <rPr>
        <sz val="11"/>
        <color theme="1"/>
        <rFont val="Times New Roman"/>
        <family val="1"/>
        <charset val="204"/>
      </rPr>
      <t>Российская Федерация, обл. Кировская, р-н Орловский сдт Дружба</t>
    </r>
  </si>
  <si>
    <r>
      <rPr>
        <sz val="11"/>
        <color theme="1"/>
        <rFont val="Times New Roman"/>
        <family val="1"/>
        <charset val="204"/>
      </rPr>
      <t>21.10.2013</t>
    </r>
  </si>
  <si>
    <r>
      <rPr>
        <sz val="11"/>
        <color theme="1"/>
        <rFont val="Times New Roman"/>
        <family val="1"/>
        <charset val="204"/>
      </rPr>
      <t>43-43-04/474/2013-258</t>
    </r>
  </si>
  <si>
    <r>
      <rPr>
        <sz val="11"/>
        <color theme="1"/>
        <rFont val="Times New Roman"/>
        <family val="1"/>
        <charset val="204"/>
      </rPr>
      <t>Российская Федерация, Кировская область, Орловский район, садов.тов.Дружба</t>
    </r>
  </si>
  <si>
    <r>
      <rPr>
        <sz val="11"/>
        <color theme="1"/>
        <rFont val="Times New Roman"/>
        <family val="1"/>
        <charset val="204"/>
      </rPr>
      <t>30.01.2013</t>
    </r>
  </si>
  <si>
    <r>
      <rPr>
        <sz val="11"/>
        <color theme="1"/>
        <rFont val="Times New Roman"/>
        <family val="1"/>
        <charset val="204"/>
      </rPr>
      <t>43-43-04/115/2013-013</t>
    </r>
  </si>
  <si>
    <r>
      <rPr>
        <sz val="11"/>
        <color theme="1"/>
        <rFont val="Times New Roman"/>
        <family val="1"/>
        <charset val="204"/>
      </rPr>
      <t>16.04.2019</t>
    </r>
  </si>
  <si>
    <r>
      <rPr>
        <sz val="11"/>
        <color theme="1"/>
        <rFont val="Times New Roman"/>
        <family val="1"/>
        <charset val="204"/>
      </rPr>
      <t>43:25:380225:369-43/004/2019-1</t>
    </r>
  </si>
  <si>
    <r>
      <rPr>
        <sz val="11"/>
        <color theme="1"/>
        <rFont val="Times New Roman"/>
        <family val="1"/>
        <charset val="204"/>
      </rPr>
      <t>10.08.2018</t>
    </r>
  </si>
  <si>
    <r>
      <rPr>
        <sz val="11"/>
        <color theme="1"/>
        <rFont val="Times New Roman"/>
        <family val="1"/>
        <charset val="204"/>
      </rPr>
      <t>43:25:380225:387-43/004/2018-2</t>
    </r>
  </si>
  <si>
    <r>
      <rPr>
        <sz val="11"/>
        <color theme="1"/>
        <rFont val="Times New Roman"/>
        <family val="1"/>
        <charset val="204"/>
      </rPr>
      <t>43-43-04/315/2014-599</t>
    </r>
  </si>
  <si>
    <r>
      <rPr>
        <sz val="11"/>
        <color theme="1"/>
        <rFont val="Times New Roman"/>
        <family val="1"/>
        <charset val="204"/>
      </rPr>
      <t>Российская Федерация, Кировская область, Орловский район сдт Дружба</t>
    </r>
  </si>
  <si>
    <r>
      <rPr>
        <sz val="11"/>
        <color theme="1"/>
        <rFont val="Times New Roman"/>
        <family val="1"/>
        <charset val="204"/>
      </rPr>
      <t>16.05.2013</t>
    </r>
  </si>
  <si>
    <r>
      <rPr>
        <sz val="11"/>
        <color theme="1"/>
        <rFont val="Times New Roman"/>
        <family val="1"/>
        <charset val="204"/>
      </rPr>
      <t>43-43-04/115/2013-457</t>
    </r>
  </si>
  <si>
    <r>
      <rPr>
        <sz val="11"/>
        <color theme="1"/>
        <rFont val="Times New Roman"/>
        <family val="1"/>
        <charset val="204"/>
      </rPr>
      <t>17.09.2013</t>
    </r>
  </si>
  <si>
    <r>
      <rPr>
        <sz val="11"/>
        <color theme="1"/>
        <rFont val="Times New Roman"/>
        <family val="1"/>
        <charset val="204"/>
      </rPr>
      <t>43-43-04/474/2013-121</t>
    </r>
  </si>
  <si>
    <r>
      <rPr>
        <sz val="11"/>
        <color theme="1"/>
        <rFont val="Times New Roman"/>
        <family val="1"/>
        <charset val="204"/>
      </rPr>
      <t>43-43-04/474/2013-167</t>
    </r>
  </si>
  <si>
    <r>
      <rPr>
        <sz val="11"/>
        <color theme="1"/>
        <rFont val="Times New Roman"/>
        <family val="1"/>
        <charset val="204"/>
      </rPr>
      <t>Российская Федерация, Кировская область, р-н Орловский, с/п Орловское</t>
    </r>
  </si>
  <si>
    <r>
      <rPr>
        <sz val="11"/>
        <color theme="1"/>
        <rFont val="Times New Roman"/>
        <family val="1"/>
        <charset val="204"/>
      </rPr>
      <t>Российская Федерация, Кировская область,</t>
    </r>
  </si>
  <si>
    <r>
      <rPr>
        <sz val="11"/>
        <color theme="1"/>
        <rFont val="Times New Roman"/>
        <family val="1"/>
        <charset val="204"/>
      </rPr>
      <t>05.02.2015</t>
    </r>
  </si>
  <si>
    <r>
      <rPr>
        <sz val="11"/>
        <color theme="1"/>
        <rFont val="Times New Roman"/>
        <family val="1"/>
        <charset val="204"/>
      </rPr>
      <t>43-43/004-43/004/073/2015-113/3</t>
    </r>
  </si>
  <si>
    <r>
      <rPr>
        <sz val="11"/>
        <color theme="1"/>
        <rFont val="Times New Roman"/>
        <family val="1"/>
        <charset val="204"/>
      </rPr>
      <t>43-43-04/474/2013-163</t>
    </r>
  </si>
  <si>
    <r>
      <rPr>
        <sz val="11"/>
        <color theme="1"/>
        <rFont val="Times New Roman"/>
        <family val="1"/>
        <charset val="204"/>
      </rPr>
      <t>43:25:000000:128</t>
    </r>
  </si>
  <si>
    <r>
      <rPr>
        <sz val="11"/>
        <color theme="1"/>
        <rFont val="Times New Roman"/>
        <family val="1"/>
        <charset val="204"/>
      </rPr>
      <t>16.10.2018</t>
    </r>
  </si>
  <si>
    <r>
      <rPr>
        <sz val="11"/>
        <color theme="1"/>
        <rFont val="Times New Roman"/>
        <family val="1"/>
        <charset val="204"/>
      </rPr>
      <t>43:25:000000:128-43/004/2018-9</t>
    </r>
  </si>
  <si>
    <r>
      <rPr>
        <sz val="11"/>
        <color theme="1"/>
        <rFont val="Times New Roman"/>
        <family val="1"/>
        <charset val="204"/>
      </rPr>
      <t>20.12.2018</t>
    </r>
  </si>
  <si>
    <r>
      <rPr>
        <sz val="11"/>
        <color theme="1"/>
        <rFont val="Times New Roman"/>
        <family val="1"/>
        <charset val="204"/>
      </rPr>
      <t>43:25:000000:128-43/004/2018-12</t>
    </r>
  </si>
  <si>
    <r>
      <rPr>
        <sz val="11"/>
        <color theme="1"/>
        <rFont val="Times New Roman"/>
        <family val="1"/>
        <charset val="204"/>
      </rPr>
      <t>Российская Федерация, Местоположение: Кировская область, Орловский район, с/п Колковское</t>
    </r>
  </si>
  <si>
    <r>
      <rPr>
        <sz val="11"/>
        <color theme="1"/>
        <rFont val="Times New Roman"/>
        <family val="1"/>
        <charset val="204"/>
      </rPr>
      <t>30.11.2015</t>
    </r>
  </si>
  <si>
    <r>
      <rPr>
        <sz val="11"/>
        <color theme="1"/>
        <rFont val="Times New Roman"/>
        <family val="1"/>
        <charset val="204"/>
      </rPr>
      <t>43-43/004-43/003/339/2015-3352/2</t>
    </r>
  </si>
  <si>
    <r>
      <rPr>
        <sz val="11"/>
        <color theme="1"/>
        <rFont val="Times New Roman"/>
        <family val="1"/>
        <charset val="204"/>
      </rPr>
      <t>Земли сельскохозяйственного назначения, для ведения сельскохозяйственного производства</t>
    </r>
  </si>
  <si>
    <r>
      <rPr>
        <sz val="11"/>
        <color theme="1"/>
        <rFont val="Times New Roman"/>
        <family val="1"/>
        <charset val="204"/>
      </rPr>
      <t>26.01.2012</t>
    </r>
  </si>
  <si>
    <r>
      <rPr>
        <sz val="11"/>
        <color theme="1"/>
        <rFont val="Times New Roman"/>
        <family val="1"/>
        <charset val="204"/>
      </rPr>
      <t>43-43-04/694/2011-175</t>
    </r>
  </si>
  <si>
    <r>
      <rPr>
        <sz val="11"/>
        <color theme="1"/>
        <rFont val="Times New Roman"/>
        <family val="1"/>
        <charset val="204"/>
      </rPr>
      <t>43:25:000000:58</t>
    </r>
  </si>
  <si>
    <r>
      <rPr>
        <sz val="11"/>
        <color theme="1"/>
        <rFont val="Times New Roman"/>
        <family val="1"/>
        <charset val="204"/>
      </rPr>
      <t>16.02.2012</t>
    </r>
  </si>
  <si>
    <r>
      <rPr>
        <sz val="11"/>
        <color theme="1"/>
        <rFont val="Times New Roman"/>
        <family val="1"/>
        <charset val="204"/>
      </rPr>
      <t>43-43-04/113/2012-038</t>
    </r>
  </si>
  <si>
    <r>
      <rPr>
        <sz val="11"/>
        <color theme="1"/>
        <rFont val="Times New Roman"/>
        <family val="1"/>
        <charset val="204"/>
      </rPr>
      <t>43-43-04/113/2012-041</t>
    </r>
  </si>
  <si>
    <r>
      <rPr>
        <sz val="11"/>
        <color theme="1"/>
        <rFont val="Times New Roman"/>
        <family val="1"/>
        <charset val="204"/>
      </rPr>
      <t>17.05.2012</t>
    </r>
  </si>
  <si>
    <r>
      <rPr>
        <sz val="11"/>
        <color theme="1"/>
        <rFont val="Times New Roman"/>
        <family val="1"/>
        <charset val="204"/>
      </rPr>
      <t>43-43-04/317/2012-194</t>
    </r>
  </si>
  <si>
    <r>
      <rPr>
        <sz val="11"/>
        <color theme="1"/>
        <rFont val="Times New Roman"/>
        <family val="1"/>
        <charset val="204"/>
      </rPr>
      <t>12.08.2013</t>
    </r>
  </si>
  <si>
    <r>
      <rPr>
        <sz val="11"/>
        <color theme="1"/>
        <rFont val="Times New Roman"/>
        <family val="1"/>
        <charset val="204"/>
      </rPr>
      <t>43-43-04/115/2013-953</t>
    </r>
  </si>
  <si>
    <r>
      <rPr>
        <sz val="11"/>
        <color theme="1"/>
        <rFont val="Times New Roman"/>
        <family val="1"/>
        <charset val="204"/>
      </rPr>
      <t>43-43-04/115/2013-952</t>
    </r>
  </si>
  <si>
    <r>
      <rPr>
        <sz val="11"/>
        <color theme="1"/>
        <rFont val="Times New Roman"/>
        <family val="1"/>
        <charset val="204"/>
      </rPr>
      <t>20.08.2014</t>
    </r>
  </si>
  <si>
    <r>
      <rPr>
        <sz val="11"/>
        <color theme="1"/>
        <rFont val="Times New Roman"/>
        <family val="1"/>
        <charset val="204"/>
      </rPr>
      <t>43-43-04/315/2014-762</t>
    </r>
  </si>
  <si>
    <r>
      <rPr>
        <sz val="11"/>
        <color theme="1"/>
        <rFont val="Times New Roman"/>
        <family val="1"/>
        <charset val="204"/>
      </rPr>
      <t>25.08.2014</t>
    </r>
  </si>
  <si>
    <r>
      <rPr>
        <sz val="11"/>
        <color theme="1"/>
        <rFont val="Times New Roman"/>
        <family val="1"/>
        <charset val="204"/>
      </rPr>
      <t>43-43-04/315/2014-766</t>
    </r>
  </si>
  <si>
    <r>
      <rPr>
        <sz val="11"/>
        <color theme="1"/>
        <rFont val="Times New Roman"/>
        <family val="1"/>
        <charset val="204"/>
      </rPr>
      <t>20.10.2014</t>
    </r>
  </si>
  <si>
    <r>
      <rPr>
        <sz val="11"/>
        <color theme="1"/>
        <rFont val="Times New Roman"/>
        <family val="1"/>
        <charset val="204"/>
      </rPr>
      <t>43-43-04/525/2014-053</t>
    </r>
  </si>
  <si>
    <r>
      <rPr>
        <sz val="11"/>
        <color theme="1"/>
        <rFont val="Times New Roman"/>
        <family val="1"/>
        <charset val="204"/>
      </rPr>
      <t>25.08.2015</t>
    </r>
  </si>
  <si>
    <r>
      <rPr>
        <sz val="11"/>
        <color theme="1"/>
        <rFont val="Times New Roman"/>
        <family val="1"/>
        <charset val="204"/>
      </rPr>
      <t>43-43/004-43/004/074/2015-229/2</t>
    </r>
  </si>
  <si>
    <r>
      <rPr>
        <sz val="11"/>
        <color theme="1"/>
        <rFont val="Times New Roman"/>
        <family val="1"/>
        <charset val="204"/>
      </rPr>
      <t>02.11.2017</t>
    </r>
  </si>
  <si>
    <r>
      <rPr>
        <sz val="11"/>
        <color theme="1"/>
        <rFont val="Times New Roman"/>
        <family val="1"/>
        <charset val="204"/>
      </rPr>
      <t>43:25:000000:58-43/004/2017-3</t>
    </r>
  </si>
  <si>
    <r>
      <rPr>
        <sz val="11"/>
        <color theme="1"/>
        <rFont val="Times New Roman"/>
        <family val="1"/>
        <charset val="204"/>
      </rPr>
      <t>06.06.2019</t>
    </r>
  </si>
  <si>
    <r>
      <rPr>
        <sz val="11"/>
        <color theme="1"/>
        <rFont val="Times New Roman"/>
        <family val="1"/>
        <charset val="204"/>
      </rPr>
      <t>43:25:000000:58-43/004/2019-6</t>
    </r>
  </si>
  <si>
    <r>
      <rPr>
        <sz val="11"/>
        <color theme="1"/>
        <rFont val="Times New Roman"/>
        <family val="1"/>
        <charset val="204"/>
      </rPr>
      <t>Российская Федерация, Кировская область, р-н Орловский, с/п Колковское</t>
    </r>
  </si>
  <si>
    <r>
      <rPr>
        <sz val="11"/>
        <color theme="1"/>
        <rFont val="Times New Roman"/>
        <family val="1"/>
        <charset val="204"/>
      </rPr>
      <t>21.06.2012</t>
    </r>
  </si>
  <si>
    <r>
      <rPr>
        <sz val="11"/>
        <color theme="1"/>
        <rFont val="Times New Roman"/>
        <family val="1"/>
        <charset val="204"/>
      </rPr>
      <t>43-43-04/317/2012-604</t>
    </r>
  </si>
  <si>
    <r>
      <rPr>
        <sz val="11"/>
        <color theme="1"/>
        <rFont val="Times New Roman"/>
        <family val="1"/>
        <charset val="204"/>
      </rPr>
      <t>43:25:000000:51</t>
    </r>
  </si>
  <si>
    <r>
      <rPr>
        <sz val="11"/>
        <color theme="1"/>
        <rFont val="Times New Roman"/>
        <family val="1"/>
        <charset val="204"/>
      </rPr>
      <t>29.01.2013</t>
    </r>
  </si>
  <si>
    <r>
      <rPr>
        <sz val="11"/>
        <color theme="1"/>
        <rFont val="Times New Roman"/>
        <family val="1"/>
        <charset val="204"/>
      </rPr>
      <t>43-43-04/115/2013-063</t>
    </r>
  </si>
  <si>
    <r>
      <rPr>
        <sz val="11"/>
        <color theme="1"/>
        <rFont val="Times New Roman"/>
        <family val="1"/>
        <charset val="204"/>
      </rPr>
      <t>43-43-04/474/2013-154</t>
    </r>
  </si>
  <si>
    <r>
      <rPr>
        <sz val="11"/>
        <color theme="1"/>
        <rFont val="Times New Roman"/>
        <family val="1"/>
        <charset val="204"/>
      </rPr>
      <t>43-43-04/115/2014-001</t>
    </r>
  </si>
  <si>
    <r>
      <rPr>
        <sz val="11"/>
        <color theme="1"/>
        <rFont val="Times New Roman"/>
        <family val="1"/>
        <charset val="204"/>
      </rPr>
      <t>43-43-04/115/2014-002</t>
    </r>
  </si>
  <si>
    <r>
      <rPr>
        <sz val="11"/>
        <color theme="1"/>
        <rFont val="Times New Roman"/>
        <family val="1"/>
        <charset val="204"/>
      </rPr>
      <t>22.01.2014</t>
    </r>
  </si>
  <si>
    <r>
      <rPr>
        <sz val="11"/>
        <color theme="1"/>
        <rFont val="Times New Roman"/>
        <family val="1"/>
        <charset val="204"/>
      </rPr>
      <t>43-43-04/115/2014-032</t>
    </r>
  </si>
  <si>
    <r>
      <rPr>
        <sz val="11"/>
        <color theme="1"/>
        <rFont val="Times New Roman"/>
        <family val="1"/>
        <charset val="204"/>
      </rPr>
      <t>13.02.2014</t>
    </r>
  </si>
  <si>
    <r>
      <rPr>
        <sz val="11"/>
        <color theme="1"/>
        <rFont val="Times New Roman"/>
        <family val="1"/>
        <charset val="204"/>
      </rPr>
      <t>43-43-04/115/2014-137</t>
    </r>
  </si>
  <si>
    <r>
      <rPr>
        <sz val="11"/>
        <color theme="1"/>
        <rFont val="Times New Roman"/>
        <family val="1"/>
        <charset val="204"/>
      </rPr>
      <t>43-43-04/115/2014-138</t>
    </r>
  </si>
  <si>
    <r>
      <rPr>
        <sz val="11"/>
        <color theme="1"/>
        <rFont val="Times New Roman"/>
        <family val="1"/>
        <charset val="204"/>
      </rPr>
      <t>43-43-04/115/2014-249</t>
    </r>
  </si>
  <si>
    <r>
      <rPr>
        <sz val="11"/>
        <color theme="1"/>
        <rFont val="Times New Roman"/>
        <family val="1"/>
        <charset val="204"/>
      </rPr>
      <t>24.03.2014</t>
    </r>
  </si>
  <si>
    <r>
      <rPr>
        <sz val="11"/>
        <color theme="1"/>
        <rFont val="Times New Roman"/>
        <family val="1"/>
        <charset val="204"/>
      </rPr>
      <t>43-43-04/115/2014-324</t>
    </r>
  </si>
  <si>
    <r>
      <rPr>
        <sz val="11"/>
        <color theme="1"/>
        <rFont val="Times New Roman"/>
        <family val="1"/>
        <charset val="204"/>
      </rPr>
      <t>17.06.2014</t>
    </r>
  </si>
  <si>
    <r>
      <rPr>
        <sz val="11"/>
        <color theme="1"/>
        <rFont val="Times New Roman"/>
        <family val="1"/>
        <charset val="204"/>
      </rPr>
      <t>43-43-04/315/2014-363</t>
    </r>
  </si>
  <si>
    <r>
      <rPr>
        <sz val="11"/>
        <color theme="1"/>
        <rFont val="Times New Roman"/>
        <family val="1"/>
        <charset val="204"/>
      </rPr>
      <t>08.07.2014</t>
    </r>
  </si>
  <si>
    <r>
      <rPr>
        <sz val="11"/>
        <color theme="1"/>
        <rFont val="Times New Roman"/>
        <family val="1"/>
        <charset val="204"/>
      </rPr>
      <t>43-43-04/315/2014-475</t>
    </r>
  </si>
  <si>
    <r>
      <rPr>
        <sz val="11"/>
        <color theme="1"/>
        <rFont val="Times New Roman"/>
        <family val="1"/>
        <charset val="204"/>
      </rPr>
      <t>43-43/004-43/004/073/2015-664/3</t>
    </r>
  </si>
  <si>
    <r>
      <rPr>
        <sz val="11"/>
        <color theme="1"/>
        <rFont val="Times New Roman"/>
        <family val="1"/>
        <charset val="204"/>
      </rPr>
      <t>12.09.2016</t>
    </r>
  </si>
  <si>
    <r>
      <rPr>
        <sz val="11"/>
        <color theme="1"/>
        <rFont val="Times New Roman"/>
        <family val="1"/>
        <charset val="204"/>
      </rPr>
      <t>43-43/004-43/004/088/2016-891/3</t>
    </r>
  </si>
  <si>
    <r>
      <rPr>
        <sz val="11"/>
        <color theme="1"/>
        <rFont val="Times New Roman"/>
        <family val="1"/>
        <charset val="204"/>
      </rPr>
      <t>43:25:000000:51-43/004/2019-2</t>
    </r>
  </si>
  <si>
    <r>
      <rPr>
        <sz val="11"/>
        <color theme="1"/>
        <rFont val="Times New Roman"/>
        <family val="1"/>
        <charset val="204"/>
      </rPr>
      <t>27.01.2012</t>
    </r>
  </si>
  <si>
    <r>
      <rPr>
        <sz val="11"/>
        <color theme="1"/>
        <rFont val="Times New Roman"/>
        <family val="1"/>
        <charset val="204"/>
      </rPr>
      <t>43-43-04/694/2011-112</t>
    </r>
  </si>
  <si>
    <r>
      <rPr>
        <sz val="11"/>
        <color theme="1"/>
        <rFont val="Times New Roman"/>
        <family val="1"/>
        <charset val="204"/>
      </rPr>
      <t>43:25:000000:49</t>
    </r>
  </si>
  <si>
    <r>
      <rPr>
        <sz val="11"/>
        <color theme="1"/>
        <rFont val="Times New Roman"/>
        <family val="1"/>
        <charset val="204"/>
      </rPr>
      <t>07.11.2013</t>
    </r>
  </si>
  <si>
    <r>
      <rPr>
        <sz val="11"/>
        <color theme="1"/>
        <rFont val="Times New Roman"/>
        <family val="1"/>
        <charset val="204"/>
      </rPr>
      <t>43-43-04/474/2013-328</t>
    </r>
  </si>
  <si>
    <r>
      <rPr>
        <sz val="11"/>
        <color theme="1"/>
        <rFont val="Times New Roman"/>
        <family val="1"/>
        <charset val="204"/>
      </rPr>
      <t>Российская Федерация, Кировская область, р-н Орловский, Шадричевское с/п</t>
    </r>
  </si>
  <si>
    <r>
      <rPr>
        <sz val="11"/>
        <color theme="1"/>
        <rFont val="Times New Roman"/>
        <family val="1"/>
        <charset val="204"/>
      </rPr>
      <t>10.08.2012</t>
    </r>
  </si>
  <si>
    <r>
      <rPr>
        <sz val="11"/>
        <color theme="1"/>
        <rFont val="Times New Roman"/>
        <family val="1"/>
        <charset val="204"/>
      </rPr>
      <t>43-43-04/317/2012-912</t>
    </r>
  </si>
  <si>
    <r>
      <rPr>
        <sz val="11"/>
        <color theme="1"/>
        <rFont val="Times New Roman"/>
        <family val="1"/>
        <charset val="204"/>
      </rPr>
      <t>43:25:000000:47</t>
    </r>
  </si>
  <si>
    <r>
      <rPr>
        <sz val="11"/>
        <color theme="1"/>
        <rFont val="Times New Roman"/>
        <family val="1"/>
        <charset val="204"/>
      </rPr>
      <t>17.08.2012</t>
    </r>
  </si>
  <si>
    <r>
      <rPr>
        <sz val="11"/>
        <color theme="1"/>
        <rFont val="Times New Roman"/>
        <family val="1"/>
        <charset val="204"/>
      </rPr>
      <t>43-43-04/566/2012-082</t>
    </r>
  </si>
  <si>
    <r>
      <rPr>
        <sz val="11"/>
        <color theme="1"/>
        <rFont val="Times New Roman"/>
        <family val="1"/>
        <charset val="204"/>
      </rPr>
      <t>43-43-04/566/2012-221</t>
    </r>
  </si>
  <si>
    <r>
      <rPr>
        <sz val="11"/>
        <color theme="1"/>
        <rFont val="Times New Roman"/>
        <family val="1"/>
        <charset val="204"/>
      </rPr>
      <t>28.01.2016</t>
    </r>
  </si>
  <si>
    <r>
      <rPr>
        <sz val="11"/>
        <color theme="1"/>
        <rFont val="Times New Roman"/>
        <family val="1"/>
        <charset val="204"/>
      </rPr>
      <t>43-43/004-43/004/088/2016-32/1</t>
    </r>
  </si>
  <si>
    <r>
      <rPr>
        <sz val="11"/>
        <color theme="1"/>
        <rFont val="Times New Roman"/>
        <family val="1"/>
        <charset val="204"/>
      </rPr>
      <t>43-43-04/115/2013-059</t>
    </r>
  </si>
  <si>
    <r>
      <rPr>
        <sz val="11"/>
        <color theme="1"/>
        <rFont val="Times New Roman"/>
        <family val="1"/>
        <charset val="204"/>
      </rPr>
      <t>43-43-04/115/2013-909</t>
    </r>
  </si>
  <si>
    <r>
      <rPr>
        <sz val="11"/>
        <color theme="1"/>
        <rFont val="Times New Roman"/>
        <family val="1"/>
        <charset val="204"/>
      </rPr>
      <t>06.09.2013</t>
    </r>
  </si>
  <si>
    <r>
      <rPr>
        <sz val="11"/>
        <color theme="1"/>
        <rFont val="Times New Roman"/>
        <family val="1"/>
        <charset val="204"/>
      </rPr>
      <t>43-43-04/474/2013-092</t>
    </r>
  </si>
  <si>
    <r>
      <rPr>
        <sz val="11"/>
        <color theme="1"/>
        <rFont val="Times New Roman"/>
        <family val="1"/>
        <charset val="204"/>
      </rPr>
      <t>43-43-04/474/2013-093</t>
    </r>
  </si>
  <si>
    <r>
      <rPr>
        <sz val="11"/>
        <color theme="1"/>
        <rFont val="Times New Roman"/>
        <family val="1"/>
        <charset val="204"/>
      </rPr>
      <t>29.10.2013</t>
    </r>
  </si>
  <si>
    <r>
      <rPr>
        <sz val="11"/>
        <color theme="1"/>
        <rFont val="Times New Roman"/>
        <family val="1"/>
        <charset val="204"/>
      </rPr>
      <t>43-43-04/474/2013-261</t>
    </r>
  </si>
  <si>
    <r>
      <rPr>
        <sz val="11"/>
        <color theme="1"/>
        <rFont val="Times New Roman"/>
        <family val="1"/>
        <charset val="204"/>
      </rPr>
      <t>15.01.2014</t>
    </r>
  </si>
  <si>
    <r>
      <rPr>
        <sz val="11"/>
        <color theme="1"/>
        <rFont val="Times New Roman"/>
        <family val="1"/>
        <charset val="204"/>
      </rPr>
      <t>43-43-04/474/2013-633</t>
    </r>
  </si>
  <si>
    <r>
      <rPr>
        <sz val="11"/>
        <color theme="1"/>
        <rFont val="Times New Roman"/>
        <family val="1"/>
        <charset val="204"/>
      </rPr>
      <t>43-43-04/474/2013-634</t>
    </r>
  </si>
  <si>
    <r>
      <rPr>
        <sz val="11"/>
        <color theme="1"/>
        <rFont val="Times New Roman"/>
        <family val="1"/>
        <charset val="204"/>
      </rPr>
      <t>21.01.2014</t>
    </r>
  </si>
  <si>
    <r>
      <rPr>
        <sz val="11"/>
        <color theme="1"/>
        <rFont val="Times New Roman"/>
        <family val="1"/>
        <charset val="204"/>
      </rPr>
      <t>43-43-04/115/2014-020</t>
    </r>
  </si>
  <si>
    <r>
      <rPr>
        <sz val="11"/>
        <color theme="1"/>
        <rFont val="Times New Roman"/>
        <family val="1"/>
        <charset val="204"/>
      </rPr>
      <t>43-43-04/115/2014-024</t>
    </r>
  </si>
  <si>
    <r>
      <rPr>
        <sz val="11"/>
        <color theme="1"/>
        <rFont val="Times New Roman"/>
        <family val="1"/>
        <charset val="204"/>
      </rPr>
      <t>02.04.2014</t>
    </r>
  </si>
  <si>
    <r>
      <rPr>
        <sz val="11"/>
        <color theme="1"/>
        <rFont val="Times New Roman"/>
        <family val="1"/>
        <charset val="204"/>
      </rPr>
      <t>43-43-04/115/2014-348</t>
    </r>
  </si>
  <si>
    <r>
      <rPr>
        <sz val="11"/>
        <color theme="1"/>
        <rFont val="Times New Roman"/>
        <family val="1"/>
        <charset val="204"/>
      </rPr>
      <t>43-43-04/315/2014-481</t>
    </r>
  </si>
  <si>
    <r>
      <rPr>
        <sz val="11"/>
        <color theme="1"/>
        <rFont val="Times New Roman"/>
        <family val="1"/>
        <charset val="204"/>
      </rPr>
      <t>15.10.2014</t>
    </r>
  </si>
  <si>
    <r>
      <rPr>
        <sz val="11"/>
        <color theme="1"/>
        <rFont val="Times New Roman"/>
        <family val="1"/>
        <charset val="204"/>
      </rPr>
      <t>43-43-04/525/2014-006</t>
    </r>
  </si>
  <si>
    <r>
      <rPr>
        <sz val="11"/>
        <color theme="1"/>
        <rFont val="Times New Roman"/>
        <family val="1"/>
        <charset val="204"/>
      </rPr>
      <t>18.11.2014</t>
    </r>
  </si>
  <si>
    <r>
      <rPr>
        <sz val="11"/>
        <color theme="1"/>
        <rFont val="Times New Roman"/>
        <family val="1"/>
        <charset val="204"/>
      </rPr>
      <t>43-43-04/525/2014-241</t>
    </r>
  </si>
  <si>
    <r>
      <rPr>
        <sz val="11"/>
        <color theme="1"/>
        <rFont val="Times New Roman"/>
        <family val="1"/>
        <charset val="204"/>
      </rPr>
      <t>08.12.2014</t>
    </r>
  </si>
  <si>
    <r>
      <rPr>
        <sz val="11"/>
        <color theme="1"/>
        <rFont val="Times New Roman"/>
        <family val="1"/>
        <charset val="204"/>
      </rPr>
      <t>43-43-04/525/2014-340</t>
    </r>
  </si>
  <si>
    <r>
      <rPr>
        <sz val="11"/>
        <color theme="1"/>
        <rFont val="Times New Roman"/>
        <family val="1"/>
        <charset val="204"/>
      </rPr>
      <t>43-43-04/525/2014-370</t>
    </r>
  </si>
  <si>
    <r>
      <rPr>
        <sz val="11"/>
        <color theme="1"/>
        <rFont val="Times New Roman"/>
        <family val="1"/>
        <charset val="204"/>
      </rPr>
      <t>17.12.2014</t>
    </r>
  </si>
  <si>
    <r>
      <rPr>
        <sz val="11"/>
        <color theme="1"/>
        <rFont val="Times New Roman"/>
        <family val="1"/>
        <charset val="204"/>
      </rPr>
      <t>43-43-04/525/2014-389</t>
    </r>
  </si>
  <si>
    <r>
      <rPr>
        <sz val="11"/>
        <color theme="1"/>
        <rFont val="Times New Roman"/>
        <family val="1"/>
        <charset val="204"/>
      </rPr>
      <t>22.12.2014</t>
    </r>
  </si>
  <si>
    <r>
      <rPr>
        <sz val="11"/>
        <color theme="1"/>
        <rFont val="Times New Roman"/>
        <family val="1"/>
        <charset val="204"/>
      </rPr>
      <t>43-43-04/525/2014-444</t>
    </r>
  </si>
  <si>
    <r>
      <rPr>
        <sz val="11"/>
        <color theme="1"/>
        <rFont val="Times New Roman"/>
        <family val="1"/>
        <charset val="204"/>
      </rPr>
      <t>43-43-04/525/2014-445</t>
    </r>
  </si>
  <si>
    <r>
      <rPr>
        <sz val="11"/>
        <color theme="1"/>
        <rFont val="Times New Roman"/>
        <family val="1"/>
        <charset val="204"/>
      </rPr>
      <t>43-43/004-43/004/073/2015-773/3</t>
    </r>
  </si>
  <si>
    <r>
      <rPr>
        <sz val="11"/>
        <color theme="1"/>
        <rFont val="Times New Roman"/>
        <family val="1"/>
        <charset val="204"/>
      </rPr>
      <t>25.07.2016</t>
    </r>
  </si>
  <si>
    <r>
      <rPr>
        <sz val="11"/>
        <color theme="1"/>
        <rFont val="Times New Roman"/>
        <family val="1"/>
        <charset val="204"/>
      </rPr>
      <t>43-43/004-43/004/088/2016-720/3</t>
    </r>
  </si>
  <si>
    <r>
      <rPr>
        <sz val="11"/>
        <color theme="1"/>
        <rFont val="Times New Roman"/>
        <family val="1"/>
        <charset val="204"/>
      </rPr>
      <t>06.12.2016</t>
    </r>
  </si>
  <si>
    <r>
      <rPr>
        <sz val="11"/>
        <color theme="1"/>
        <rFont val="Times New Roman"/>
        <family val="1"/>
        <charset val="204"/>
      </rPr>
      <t>43-43/004-43/004/088/2016-1253/3</t>
    </r>
  </si>
  <si>
    <r>
      <rPr>
        <sz val="11"/>
        <color theme="1"/>
        <rFont val="Times New Roman"/>
        <family val="1"/>
        <charset val="204"/>
      </rPr>
      <t>43-43/004-43/004/088/2016-1263/3</t>
    </r>
  </si>
  <si>
    <r>
      <rPr>
        <sz val="11"/>
        <color theme="1"/>
        <rFont val="Times New Roman"/>
        <family val="1"/>
        <charset val="204"/>
      </rPr>
      <t>43-43/004-43/004/088/2016-1264/3</t>
    </r>
  </si>
  <si>
    <r>
      <rPr>
        <sz val="11"/>
        <color theme="1"/>
        <rFont val="Times New Roman"/>
        <family val="1"/>
        <charset val="204"/>
      </rPr>
      <t>43-43/004-43/004/088/2016-1265/3</t>
    </r>
  </si>
  <si>
    <r>
      <rPr>
        <sz val="11"/>
        <color theme="1"/>
        <rFont val="Times New Roman"/>
        <family val="1"/>
        <charset val="204"/>
      </rPr>
      <t>43:25:000000:47-43/004/2017-10</t>
    </r>
  </si>
  <si>
    <r>
      <rPr>
        <sz val="11"/>
        <color theme="1"/>
        <rFont val="Times New Roman"/>
        <family val="1"/>
        <charset val="204"/>
      </rPr>
      <t>43:25:000000:47-43/004/2017-13</t>
    </r>
  </si>
  <si>
    <r>
      <rPr>
        <sz val="11"/>
        <color theme="1"/>
        <rFont val="Times New Roman"/>
        <family val="1"/>
        <charset val="204"/>
      </rPr>
      <t>28.11.2017</t>
    </r>
  </si>
  <si>
    <r>
      <rPr>
        <sz val="11"/>
        <color theme="1"/>
        <rFont val="Times New Roman"/>
        <family val="1"/>
        <charset val="204"/>
      </rPr>
      <t>43:25:000000:47-43/004/2017-16</t>
    </r>
  </si>
  <si>
    <r>
      <rPr>
        <sz val="11"/>
        <color theme="1"/>
        <rFont val="Times New Roman"/>
        <family val="1"/>
        <charset val="204"/>
      </rPr>
      <t>43:25:000000:47-43/004/2017-19</t>
    </r>
  </si>
  <si>
    <r>
      <rPr>
        <sz val="11"/>
        <color theme="1"/>
        <rFont val="Times New Roman"/>
        <family val="1"/>
        <charset val="204"/>
      </rPr>
      <t>43:25:000000:47-43/004/2018-22</t>
    </r>
  </si>
  <si>
    <r>
      <rPr>
        <sz val="11"/>
        <color theme="1"/>
        <rFont val="Times New Roman"/>
        <family val="1"/>
        <charset val="204"/>
      </rPr>
      <t>01.10.2018</t>
    </r>
  </si>
  <si>
    <r>
      <rPr>
        <sz val="11"/>
        <color theme="1"/>
        <rFont val="Times New Roman"/>
        <family val="1"/>
        <charset val="204"/>
      </rPr>
      <t>43:25:000000:47-43/004/2018-25</t>
    </r>
  </si>
  <si>
    <r>
      <rPr>
        <sz val="11"/>
        <color theme="1"/>
        <rFont val="Times New Roman"/>
        <family val="1"/>
        <charset val="204"/>
      </rPr>
      <t>20.11.2018</t>
    </r>
  </si>
  <si>
    <r>
      <rPr>
        <sz val="11"/>
        <color theme="1"/>
        <rFont val="Times New Roman"/>
        <family val="1"/>
        <charset val="204"/>
      </rPr>
      <t>43:25:000000:47-43/004/2018-28</t>
    </r>
  </si>
  <si>
    <r>
      <rPr>
        <sz val="11"/>
        <color theme="1"/>
        <rFont val="Times New Roman"/>
        <family val="1"/>
        <charset val="204"/>
      </rPr>
      <t>Российская Федерация, Кировская область, Орловский район, Колковское сельское поселение</t>
    </r>
  </si>
  <si>
    <r>
      <rPr>
        <sz val="11"/>
        <color theme="1"/>
        <rFont val="Times New Roman"/>
        <family val="1"/>
        <charset val="204"/>
      </rPr>
      <t>27.03.2017</t>
    </r>
  </si>
  <si>
    <r>
      <rPr>
        <sz val="11"/>
        <color theme="1"/>
        <rFont val="Times New Roman"/>
        <family val="1"/>
        <charset val="204"/>
      </rPr>
      <t>43:25:000000:12-43/004/2017-2</t>
    </r>
  </si>
  <si>
    <r>
      <rPr>
        <sz val="11"/>
        <color theme="1"/>
        <rFont val="Times New Roman"/>
        <family val="1"/>
        <charset val="204"/>
      </rPr>
      <t>43:25:000000:12</t>
    </r>
  </si>
  <si>
    <r>
      <rPr>
        <sz val="11"/>
        <color theme="1"/>
        <rFont val="Times New Roman"/>
        <family val="1"/>
        <charset val="204"/>
      </rPr>
      <t>21.04.2017</t>
    </r>
  </si>
  <si>
    <r>
      <rPr>
        <sz val="11"/>
        <color theme="1"/>
        <rFont val="Times New Roman"/>
        <family val="1"/>
        <charset val="204"/>
      </rPr>
      <t>43:25:000000:12-43/004/2017-3</t>
    </r>
  </si>
  <si>
    <r>
      <rPr>
        <sz val="11"/>
        <color theme="1"/>
        <rFont val="Times New Roman"/>
        <family val="1"/>
        <charset val="204"/>
      </rPr>
      <t>02.12.2014</t>
    </r>
  </si>
  <si>
    <r>
      <rPr>
        <sz val="11"/>
        <color theme="1"/>
        <rFont val="Times New Roman"/>
        <family val="1"/>
        <charset val="204"/>
      </rPr>
      <t>43-43-04/525/2014-329</t>
    </r>
  </si>
  <si>
    <r>
      <rPr>
        <sz val="11"/>
        <color theme="1"/>
        <rFont val="Times New Roman"/>
        <family val="1"/>
        <charset val="204"/>
      </rPr>
      <t>43:25:000000:11</t>
    </r>
  </si>
  <si>
    <r>
      <rPr>
        <sz val="11"/>
        <color theme="1"/>
        <rFont val="Times New Roman"/>
        <family val="1"/>
        <charset val="204"/>
      </rPr>
      <t>20.10.2017</t>
    </r>
  </si>
  <si>
    <r>
      <rPr>
        <sz val="11"/>
        <color theme="1"/>
        <rFont val="Times New Roman"/>
        <family val="1"/>
        <charset val="204"/>
      </rPr>
      <t>43:25:000000:11-43/004/2017-4</t>
    </r>
  </si>
  <si>
    <r>
      <rPr>
        <sz val="11"/>
        <color theme="1"/>
        <rFont val="Times New Roman"/>
        <family val="1"/>
        <charset val="204"/>
      </rPr>
      <t>43:25:000000:6</t>
    </r>
  </si>
  <si>
    <r>
      <rPr>
        <sz val="11"/>
        <color theme="1"/>
        <rFont val="Times New Roman"/>
        <family val="1"/>
        <charset val="204"/>
      </rPr>
      <t>21.11.2018</t>
    </r>
  </si>
  <si>
    <r>
      <rPr>
        <sz val="11"/>
        <color theme="1"/>
        <rFont val="Times New Roman"/>
        <family val="1"/>
        <charset val="204"/>
      </rPr>
      <t>43:25:340302:14-43/004/2018-2</t>
    </r>
  </si>
  <si>
    <r>
      <rPr>
        <sz val="11"/>
        <color theme="1"/>
        <rFont val="Times New Roman"/>
        <family val="1"/>
        <charset val="204"/>
      </rPr>
      <t>43:25:340302:40-43/004/2019-1</t>
    </r>
  </si>
  <si>
    <r>
      <rPr>
        <sz val="11"/>
        <color theme="1"/>
        <rFont val="Times New Roman"/>
        <family val="1"/>
        <charset val="204"/>
      </rPr>
      <t>Российская Федерация, Кировская область, Орловский район, земельный участок расположен в юго-восточной части кадастрового квартала, граница которого проходит по автодороге Орлов-Степановщина- Коробовщина, далее по границе населенного пункта д. Малковы, далее по автодороге Орлов-Степановщина-Коробовщина, далее по границе населенного пункта с. Колково, далее по автодороге Орлов-Степановщина-Коробовщина, далее по р. Чащевица, далее по р. Хвощевица, далее по автодороге Кузнецы-Мамаевщина, далее по автодороге Киров-Орлов</t>
    </r>
  </si>
  <si>
    <r>
      <rPr>
        <sz val="11"/>
        <color theme="1"/>
        <rFont val="Times New Roman"/>
        <family val="1"/>
        <charset val="204"/>
      </rPr>
      <t>43:25:340302:43-43/004/2019-1</t>
    </r>
  </si>
  <si>
    <r>
      <rPr>
        <sz val="11"/>
        <color theme="1"/>
        <rFont val="Times New Roman"/>
        <family val="1"/>
        <charset val="204"/>
      </rPr>
      <t>Российская Федерация, Кировская область, Орловский р-н, с/п Орловское</t>
    </r>
  </si>
  <si>
    <r>
      <rPr>
        <sz val="11"/>
        <color theme="1"/>
        <rFont val="Times New Roman"/>
        <family val="1"/>
        <charset val="204"/>
      </rPr>
      <t>43:25:340302:80-43/004/2017-1</t>
    </r>
  </si>
  <si>
    <r>
      <rPr>
        <sz val="11"/>
        <color theme="1"/>
        <rFont val="Times New Roman"/>
        <family val="1"/>
        <charset val="204"/>
      </rPr>
      <t>43:25:350618:30-43/004/2019-1</t>
    </r>
  </si>
  <si>
    <r>
      <rPr>
        <sz val="11"/>
        <color theme="1"/>
        <rFont val="Times New Roman"/>
        <family val="1"/>
        <charset val="204"/>
      </rPr>
      <t>43-43-04/115/2014-133</t>
    </r>
  </si>
  <si>
    <r>
      <rPr>
        <sz val="11"/>
        <color theme="1"/>
        <rFont val="Times New Roman"/>
        <family val="1"/>
        <charset val="204"/>
      </rPr>
      <t>Российская Федерация, Адрес (описание местоположения): Кировская область, р-н Орловский, с/п Орловское</t>
    </r>
  </si>
  <si>
    <r>
      <rPr>
        <sz val="11"/>
        <color theme="1"/>
        <rFont val="Times New Roman"/>
        <family val="1"/>
        <charset val="204"/>
      </rPr>
      <t>29.01.2018</t>
    </r>
  </si>
  <si>
    <r>
      <rPr>
        <sz val="11"/>
        <color theme="1"/>
        <rFont val="Times New Roman"/>
        <family val="1"/>
        <charset val="204"/>
      </rPr>
      <t>43:25:390719:313-43/004/2018-3</t>
    </r>
  </si>
  <si>
    <r>
      <rPr>
        <sz val="11"/>
        <color theme="1"/>
        <rFont val="Times New Roman"/>
        <family val="1"/>
        <charset val="204"/>
      </rPr>
      <t>Российская Федерация, обл. Кировская, р-н Орловский, Орловское сельское поселение</t>
    </r>
  </si>
  <si>
    <r>
      <rPr>
        <sz val="11"/>
        <color theme="1"/>
        <rFont val="Times New Roman"/>
        <family val="1"/>
        <charset val="204"/>
      </rPr>
      <t>43:25:380222:273-43/004/2017-1</t>
    </r>
  </si>
  <si>
    <r>
      <rPr>
        <sz val="11"/>
        <color theme="1"/>
        <rFont val="Times New Roman"/>
        <family val="1"/>
        <charset val="204"/>
      </rPr>
      <t>43:25:330210:38-43/004/2017-1</t>
    </r>
  </si>
  <si>
    <r>
      <rPr>
        <sz val="11"/>
        <color theme="1"/>
        <rFont val="Times New Roman"/>
        <family val="1"/>
        <charset val="204"/>
      </rPr>
      <t>Российская Федерация, Кировская область, Орловский район, д.Малые Ждановы</t>
    </r>
  </si>
  <si>
    <r>
      <rPr>
        <sz val="11"/>
        <color theme="1"/>
        <rFont val="Times New Roman"/>
        <family val="1"/>
        <charset val="204"/>
      </rPr>
      <t>43:25:390403:30-43/004/2017-2</t>
    </r>
  </si>
  <si>
    <r>
      <rPr>
        <sz val="11"/>
        <color theme="1"/>
        <rFont val="Times New Roman"/>
        <family val="1"/>
        <charset val="204"/>
      </rPr>
      <t>Российская Федерация, обл. Кировская, р-н Орловский, д. Чисть, ул. Колхозная, д. 4</t>
    </r>
  </si>
  <si>
    <r>
      <t xml:space="preserve"> </t>
    </r>
    <r>
      <rPr>
        <sz val="11"/>
        <color theme="1"/>
        <rFont val="Times New Roman"/>
        <family val="1"/>
        <charset val="204"/>
      </rPr>
      <t>43:25:390717:56-43/004/2017-1</t>
    </r>
  </si>
  <si>
    <r>
      <rPr>
        <sz val="11"/>
        <color theme="1"/>
        <rFont val="Times New Roman"/>
        <family val="1"/>
        <charset val="204"/>
      </rPr>
      <t>30.10.2017</t>
    </r>
  </si>
  <si>
    <r>
      <rPr>
        <sz val="11"/>
        <color theme="1"/>
        <rFont val="Times New Roman"/>
        <family val="1"/>
        <charset val="204"/>
      </rPr>
      <t>43:25:390403:33-43/004/2017-3</t>
    </r>
  </si>
  <si>
    <t xml:space="preserve">аренда </t>
  </si>
  <si>
    <t>43:25:370108:187</t>
  </si>
  <si>
    <t>1979 год</t>
  </si>
  <si>
    <t>нет сведений</t>
  </si>
  <si>
    <t>муниципального образования Орловское сельское поселение Орловского района Кировской области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</si>
</sst>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5" x14ac:knownFonts="1"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8"/>
      <name val="Calibri"/>
      <family val="2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sz val="12"/>
      <color indexed="8"/>
      <name val="Times New Roman"/>
      <family val="1"/>
      <charset val="204"/>
    </font>
    <font>
      <sz val="10"/>
      <color indexed="8"/>
      <name val="Arial Cyr"/>
      <charset val="204"/>
    </font>
    <font>
      <sz val="14"/>
      <name val="Arial Cyr"/>
      <charset val="204"/>
    </font>
    <font>
      <b/>
      <sz val="14"/>
      <name val="Arial Cyr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0"/>
      <color theme="1"/>
      <name val="Arial Cyr"/>
      <charset val="204"/>
    </font>
    <font>
      <sz val="10"/>
      <color rgb="FFFF0000"/>
      <name val="Calibri"/>
      <family val="2"/>
      <charset val="204"/>
      <scheme val="minor"/>
    </font>
    <font>
      <sz val="10"/>
      <color rgb="FFFF0000"/>
      <name val="Arial Cyr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Arial Cyr"/>
      <charset val="204"/>
    </font>
    <font>
      <sz val="10"/>
      <color theme="1"/>
      <name val="Calibri"/>
      <family val="2"/>
      <charset val="204"/>
    </font>
    <font>
      <sz val="8"/>
      <color theme="1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sz val="10"/>
      <color theme="0"/>
      <name val="Calibri"/>
      <family val="2"/>
      <charset val="204"/>
      <scheme val="minor"/>
    </font>
    <font>
      <sz val="12"/>
      <color theme="0"/>
      <name val="Times New Roman"/>
      <family val="1"/>
      <charset val="204"/>
    </font>
    <font>
      <sz val="12"/>
      <color theme="0"/>
      <name val="Calibri"/>
      <family val="2"/>
      <charset val="204"/>
    </font>
    <font>
      <sz val="12"/>
      <color theme="0"/>
      <name val="Arial"/>
      <family val="2"/>
      <charset val="204"/>
    </font>
    <font>
      <sz val="11"/>
      <color theme="0"/>
      <name val="Times New Roman"/>
      <family val="1"/>
      <charset val="204"/>
    </font>
    <font>
      <sz val="10"/>
      <color theme="0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sz val="12"/>
      <color theme="1"/>
      <name val="Calibri"/>
      <family val="2"/>
      <charset val="204"/>
    </font>
    <font>
      <sz val="12"/>
      <color theme="1"/>
      <name val="Arial Cyr"/>
      <charset val="204"/>
    </font>
    <font>
      <b/>
      <sz val="12"/>
      <color theme="1"/>
      <name val="Arial Cyr"/>
      <charset val="204"/>
    </font>
    <font>
      <b/>
      <sz val="12"/>
      <color theme="1"/>
      <name val="Calibri"/>
      <family val="2"/>
      <charset val="204"/>
    </font>
    <font>
      <b/>
      <sz val="10"/>
      <color theme="1"/>
      <name val="Calibri"/>
      <family val="2"/>
      <charset val="204"/>
    </font>
    <font>
      <b/>
      <sz val="10"/>
      <color theme="1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0" fontId="15" fillId="0" borderId="0"/>
    <xf numFmtId="0" fontId="15" fillId="0" borderId="0"/>
    <xf numFmtId="0" fontId="15" fillId="0" borderId="0"/>
  </cellStyleXfs>
  <cellXfs count="263">
    <xf numFmtId="0" fontId="0" fillId="0" borderId="0" xfId="0"/>
    <xf numFmtId="0" fontId="3" fillId="0" borderId="0" xfId="0" applyFont="1"/>
    <xf numFmtId="0" fontId="5" fillId="0" borderId="0" xfId="0" applyFont="1" applyBorder="1"/>
    <xf numFmtId="0" fontId="5" fillId="0" borderId="0" xfId="0" applyFont="1"/>
    <xf numFmtId="0" fontId="4" fillId="0" borderId="0" xfId="0" applyFont="1"/>
    <xf numFmtId="0" fontId="0" fillId="0" borderId="0" xfId="0" applyBorder="1"/>
    <xf numFmtId="0" fontId="0" fillId="2" borderId="0" xfId="0" applyFill="1" applyBorder="1" applyAlignment="1">
      <alignment horizontal="left" vertical="top" wrapText="1"/>
    </xf>
    <xf numFmtId="0" fontId="3" fillId="2" borderId="0" xfId="0" applyFont="1" applyFill="1"/>
    <xf numFmtId="0" fontId="13" fillId="0" borderId="3" xfId="0" applyFont="1" applyBorder="1" applyAlignment="1">
      <alignment horizontal="center" vertical="center" wrapText="1"/>
    </xf>
    <xf numFmtId="0" fontId="9" fillId="0" borderId="0" xfId="0" applyFont="1"/>
    <xf numFmtId="0" fontId="13" fillId="0" borderId="3" xfId="0" applyFont="1" applyBorder="1" applyAlignment="1">
      <alignment vertical="center"/>
    </xf>
    <xf numFmtId="0" fontId="13" fillId="0" borderId="0" xfId="0" applyFont="1"/>
    <xf numFmtId="2" fontId="7" fillId="2" borderId="0" xfId="0" applyNumberFormat="1" applyFont="1" applyFill="1" applyBorder="1" applyAlignment="1">
      <alignment horizontal="left" vertical="top" wrapText="1"/>
    </xf>
    <xf numFmtId="0" fontId="14" fillId="2" borderId="0" xfId="0" applyFont="1" applyFill="1" applyBorder="1" applyAlignment="1">
      <alignment horizontal="left" vertical="top" wrapText="1"/>
    </xf>
    <xf numFmtId="0" fontId="9" fillId="0" borderId="0" xfId="0" applyFont="1" applyAlignment="1">
      <alignment horizontal="left"/>
    </xf>
    <xf numFmtId="0" fontId="13" fillId="0" borderId="3" xfId="0" applyFont="1" applyBorder="1" applyAlignment="1">
      <alignment horizontal="left" vertical="center"/>
    </xf>
    <xf numFmtId="0" fontId="13" fillId="0" borderId="0" xfId="0" applyFont="1" applyAlignment="1">
      <alignment horizontal="left"/>
    </xf>
    <xf numFmtId="0" fontId="0" fillId="3" borderId="0" xfId="0" applyFill="1" applyBorder="1" applyAlignment="1">
      <alignment horizontal="center" vertical="center" wrapText="1"/>
    </xf>
    <xf numFmtId="0" fontId="0" fillId="3" borderId="0" xfId="0" applyFill="1"/>
    <xf numFmtId="0" fontId="8" fillId="3" borderId="0" xfId="0" applyFont="1" applyFill="1" applyBorder="1"/>
    <xf numFmtId="0" fontId="8" fillId="3" borderId="0" xfId="0" applyFont="1" applyFill="1"/>
    <xf numFmtId="0" fontId="13" fillId="0" borderId="0" xfId="0" applyFont="1" applyBorder="1"/>
    <xf numFmtId="0" fontId="4" fillId="0" borderId="0" xfId="0" applyFont="1" applyBorder="1"/>
    <xf numFmtId="0" fontId="13" fillId="0" borderId="0" xfId="0" applyFont="1" applyFill="1" applyBorder="1" applyAlignment="1">
      <alignment horizontal="center" vertical="center" wrapText="1"/>
    </xf>
    <xf numFmtId="49" fontId="13" fillId="0" borderId="0" xfId="0" applyNumberFormat="1" applyFont="1" applyBorder="1" applyAlignment="1">
      <alignment horizontal="center" vertical="top" wrapText="1"/>
    </xf>
    <xf numFmtId="49" fontId="4" fillId="0" borderId="0" xfId="0" applyNumberFormat="1" applyFont="1" applyBorder="1" applyAlignment="1">
      <alignment horizontal="center" vertical="top" wrapText="1"/>
    </xf>
    <xf numFmtId="49" fontId="4" fillId="0" borderId="0" xfId="0" applyNumberFormat="1" applyFont="1" applyAlignment="1">
      <alignment horizontal="center" vertical="top" wrapText="1"/>
    </xf>
    <xf numFmtId="0" fontId="19" fillId="0" borderId="3" xfId="0" applyFont="1" applyBorder="1" applyAlignment="1">
      <alignment horizontal="left" vertical="top" wrapText="1"/>
    </xf>
    <xf numFmtId="0" fontId="0" fillId="0" borderId="3" xfId="0" applyFont="1" applyBorder="1" applyAlignment="1">
      <alignment horizontal="left" vertical="top" wrapText="1"/>
    </xf>
    <xf numFmtId="0" fontId="0" fillId="0" borderId="0" xfId="0" applyFill="1"/>
    <xf numFmtId="0" fontId="0" fillId="0" borderId="0" xfId="0" applyFill="1" applyBorder="1"/>
    <xf numFmtId="0" fontId="16" fillId="0" borderId="3" xfId="0" applyFont="1" applyBorder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4" fontId="16" fillId="0" borderId="3" xfId="0" applyNumberFormat="1" applyFont="1" applyBorder="1" applyAlignment="1">
      <alignment horizontal="right" vertical="center" wrapText="1"/>
    </xf>
    <xf numFmtId="4" fontId="16" fillId="0" borderId="0" xfId="0" applyNumberFormat="1" applyFont="1" applyBorder="1" applyAlignment="1">
      <alignment horizontal="right" vertical="center" wrapText="1"/>
    </xf>
    <xf numFmtId="0" fontId="0" fillId="3" borderId="0" xfId="0" applyFill="1" applyBorder="1"/>
    <xf numFmtId="0" fontId="13" fillId="0" borderId="0" xfId="0" applyFont="1" applyBorder="1" applyAlignment="1">
      <alignment horizontal="center" vertical="center" wrapText="1"/>
    </xf>
    <xf numFmtId="0" fontId="22" fillId="0" borderId="0" xfId="0" applyFont="1" applyBorder="1"/>
    <xf numFmtId="0" fontId="22" fillId="0" borderId="0" xfId="0" applyFont="1"/>
    <xf numFmtId="0" fontId="22" fillId="0" borderId="0" xfId="0" applyFont="1" applyFill="1" applyBorder="1"/>
    <xf numFmtId="0" fontId="22" fillId="0" borderId="0" xfId="0" applyFont="1" applyFill="1"/>
    <xf numFmtId="0" fontId="13" fillId="0" borderId="3" xfId="0" applyFont="1" applyBorder="1" applyAlignment="1">
      <alignment horizontal="left" vertical="center"/>
    </xf>
    <xf numFmtId="0" fontId="0" fillId="0" borderId="0" xfId="0" applyFont="1" applyBorder="1"/>
    <xf numFmtId="0" fontId="0" fillId="0" borderId="0" xfId="0" applyFont="1"/>
    <xf numFmtId="0" fontId="16" fillId="3" borderId="3" xfId="0" applyFont="1" applyFill="1" applyBorder="1" applyAlignment="1">
      <alignment horizontal="center" vertical="top" wrapText="1"/>
    </xf>
    <xf numFmtId="0" fontId="16" fillId="3" borderId="3" xfId="0" applyFont="1" applyFill="1" applyBorder="1" applyAlignment="1">
      <alignment horizontal="right" vertical="center" wrapText="1"/>
    </xf>
    <xf numFmtId="0" fontId="22" fillId="3" borderId="0" xfId="0" applyFont="1" applyFill="1"/>
    <xf numFmtId="0" fontId="19" fillId="3" borderId="3" xfId="0" applyFont="1" applyFill="1" applyBorder="1" applyAlignment="1">
      <alignment horizontal="left" vertical="top" wrapText="1"/>
    </xf>
    <xf numFmtId="0" fontId="0" fillId="3" borderId="0" xfId="0" applyFont="1" applyFill="1" applyBorder="1"/>
    <xf numFmtId="0" fontId="0" fillId="3" borderId="0" xfId="0" applyFont="1" applyFill="1"/>
    <xf numFmtId="0" fontId="0" fillId="3" borderId="0" xfId="0" applyFill="1" applyAlignment="1">
      <alignment horizontal="left" vertical="top" wrapText="1"/>
    </xf>
    <xf numFmtId="0" fontId="16" fillId="3" borderId="3" xfId="0" applyFont="1" applyFill="1" applyBorder="1" applyAlignment="1">
      <alignment horizontal="right" vertical="center"/>
    </xf>
    <xf numFmtId="0" fontId="0" fillId="4" borderId="0" xfId="0" applyFill="1"/>
    <xf numFmtId="0" fontId="0" fillId="4" borderId="0" xfId="0" applyFill="1" applyBorder="1"/>
    <xf numFmtId="0" fontId="16" fillId="4" borderId="3" xfId="0" applyFont="1" applyFill="1" applyBorder="1" applyAlignment="1">
      <alignment horizontal="left" vertical="top" wrapText="1"/>
    </xf>
    <xf numFmtId="0" fontId="16" fillId="4" borderId="3" xfId="0" applyFont="1" applyFill="1" applyBorder="1" applyAlignment="1">
      <alignment horizontal="right"/>
    </xf>
    <xf numFmtId="0" fontId="19" fillId="3" borderId="3" xfId="0" applyFont="1" applyFill="1" applyBorder="1" applyAlignment="1">
      <alignment horizontal="right" vertical="top" wrapText="1"/>
    </xf>
    <xf numFmtId="14" fontId="19" fillId="3" borderId="3" xfId="0" applyNumberFormat="1" applyFont="1" applyFill="1" applyBorder="1" applyAlignment="1">
      <alignment horizontal="left" vertical="top" wrapText="1"/>
    </xf>
    <xf numFmtId="0" fontId="18" fillId="3" borderId="0" xfId="0" applyFont="1" applyFill="1" applyBorder="1"/>
    <xf numFmtId="0" fontId="18" fillId="3" borderId="0" xfId="0" applyFont="1" applyFill="1"/>
    <xf numFmtId="0" fontId="17" fillId="3" borderId="3" xfId="0" applyFont="1" applyFill="1" applyBorder="1" applyAlignment="1">
      <alignment horizontal="left" vertical="top" wrapText="1"/>
    </xf>
    <xf numFmtId="2" fontId="16" fillId="3" borderId="3" xfId="0" applyNumberFormat="1" applyFont="1" applyFill="1" applyBorder="1" applyAlignment="1">
      <alignment horizontal="right" vertical="center"/>
    </xf>
    <xf numFmtId="164" fontId="16" fillId="3" borderId="3" xfId="0" applyNumberFormat="1" applyFont="1" applyFill="1" applyBorder="1" applyAlignment="1">
      <alignment horizontal="right" vertical="center"/>
    </xf>
    <xf numFmtId="0" fontId="0" fillId="3" borderId="3" xfId="0" applyFont="1" applyFill="1" applyBorder="1" applyAlignment="1">
      <alignment horizontal="left" vertical="top" wrapText="1"/>
    </xf>
    <xf numFmtId="0" fontId="18" fillId="3" borderId="3" xfId="0" applyFont="1" applyFill="1" applyBorder="1" applyAlignment="1">
      <alignment horizontal="left" vertical="top" wrapText="1"/>
    </xf>
    <xf numFmtId="0" fontId="22" fillId="3" borderId="0" xfId="0" applyFont="1" applyFill="1" applyBorder="1" applyAlignment="1"/>
    <xf numFmtId="0" fontId="23" fillId="3" borderId="0" xfId="0" applyFont="1" applyFill="1"/>
    <xf numFmtId="0" fontId="0" fillId="3" borderId="0" xfId="0" applyFont="1" applyFill="1" applyBorder="1" applyAlignment="1"/>
    <xf numFmtId="0" fontId="16" fillId="3" borderId="0" xfId="0" applyFont="1" applyFill="1" applyAlignment="1">
      <alignment horizontal="center" vertical="center" wrapText="1"/>
    </xf>
    <xf numFmtId="0" fontId="16" fillId="3" borderId="0" xfId="0" applyFont="1" applyFill="1" applyBorder="1" applyAlignment="1">
      <alignment horizontal="center" vertical="center" wrapText="1"/>
    </xf>
    <xf numFmtId="0" fontId="19" fillId="3" borderId="3" xfId="0" applyFont="1" applyFill="1" applyBorder="1" applyAlignment="1">
      <alignment horizontal="left" vertical="center" wrapText="1"/>
    </xf>
    <xf numFmtId="0" fontId="11" fillId="3" borderId="0" xfId="0" applyFont="1" applyFill="1" applyBorder="1" applyAlignment="1">
      <alignment horizontal="center"/>
    </xf>
    <xf numFmtId="0" fontId="11" fillId="3" borderId="0" xfId="0" applyFont="1" applyFill="1" applyAlignment="1">
      <alignment horizontal="center"/>
    </xf>
    <xf numFmtId="0" fontId="12" fillId="3" borderId="0" xfId="0" applyFont="1" applyFill="1" applyBorder="1" applyAlignment="1">
      <alignment horizontal="center"/>
    </xf>
    <xf numFmtId="0" fontId="12" fillId="3" borderId="0" xfId="0" applyFont="1" applyFill="1" applyAlignment="1">
      <alignment horizontal="center"/>
    </xf>
    <xf numFmtId="1" fontId="0" fillId="3" borderId="0" xfId="0" applyNumberFormat="1" applyFill="1" applyBorder="1"/>
    <xf numFmtId="1" fontId="0" fillId="3" borderId="0" xfId="0" applyNumberFormat="1" applyFill="1"/>
    <xf numFmtId="0" fontId="7" fillId="3" borderId="0" xfId="0" applyFont="1" applyFill="1" applyAlignment="1">
      <alignment horizontal="center" vertical="center" wrapText="1"/>
    </xf>
    <xf numFmtId="0" fontId="10" fillId="3" borderId="0" xfId="0" applyFont="1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22" fillId="3" borderId="5" xfId="0" applyFont="1" applyFill="1" applyBorder="1" applyAlignment="1"/>
    <xf numFmtId="0" fontId="22" fillId="3" borderId="3" xfId="0" applyFont="1" applyFill="1" applyBorder="1" applyAlignment="1"/>
    <xf numFmtId="0" fontId="20" fillId="3" borderId="3" xfId="0" applyFont="1" applyFill="1" applyBorder="1" applyAlignment="1">
      <alignment horizontal="left"/>
    </xf>
    <xf numFmtId="0" fontId="23" fillId="3" borderId="0" xfId="0" applyFont="1" applyFill="1" applyBorder="1" applyAlignment="1"/>
    <xf numFmtId="0" fontId="20" fillId="3" borderId="0" xfId="0" applyFont="1" applyFill="1"/>
    <xf numFmtId="0" fontId="0" fillId="3" borderId="0" xfId="0" applyFill="1" applyBorder="1" applyAlignment="1">
      <alignment horizontal="left" vertical="top" wrapText="1"/>
    </xf>
    <xf numFmtId="0" fontId="21" fillId="3" borderId="0" xfId="0" applyFont="1" applyFill="1" applyBorder="1"/>
    <xf numFmtId="2" fontId="19" fillId="3" borderId="0" xfId="0" applyNumberFormat="1" applyFont="1" applyFill="1" applyAlignment="1">
      <alignment horizontal="left" vertical="top" wrapText="1"/>
    </xf>
    <xf numFmtId="0" fontId="19" fillId="3" borderId="0" xfId="0" applyFont="1" applyFill="1" applyAlignment="1">
      <alignment horizontal="left" vertical="top" wrapText="1"/>
    </xf>
    <xf numFmtId="2" fontId="19" fillId="3" borderId="1" xfId="0" applyNumberFormat="1" applyFont="1" applyFill="1" applyBorder="1" applyAlignment="1">
      <alignment horizontal="left" vertical="top" wrapText="1"/>
    </xf>
    <xf numFmtId="2" fontId="16" fillId="3" borderId="1" xfId="0" applyNumberFormat="1" applyFont="1" applyFill="1" applyBorder="1" applyAlignment="1">
      <alignment horizontal="left" vertical="top" wrapText="1"/>
    </xf>
    <xf numFmtId="0" fontId="26" fillId="3" borderId="0" xfId="0" applyFont="1" applyFill="1" applyBorder="1" applyAlignment="1">
      <alignment horizontal="left" vertical="top" wrapText="1"/>
    </xf>
    <xf numFmtId="2" fontId="16" fillId="3" borderId="3" xfId="0" applyNumberFormat="1" applyFont="1" applyFill="1" applyBorder="1" applyAlignment="1">
      <alignment horizontal="left" vertical="top" wrapText="1"/>
    </xf>
    <xf numFmtId="0" fontId="16" fillId="3" borderId="3" xfId="0" applyFont="1" applyFill="1" applyBorder="1" applyAlignment="1">
      <alignment horizontal="left" vertical="top" wrapText="1"/>
    </xf>
    <xf numFmtId="49" fontId="16" fillId="3" borderId="3" xfId="0" applyNumberFormat="1" applyFont="1" applyFill="1" applyBorder="1" applyAlignment="1">
      <alignment horizontal="left" vertical="top" wrapText="1"/>
    </xf>
    <xf numFmtId="2" fontId="19" fillId="3" borderId="6" xfId="0" applyNumberFormat="1" applyFont="1" applyFill="1" applyBorder="1" applyAlignment="1">
      <alignment horizontal="left" vertical="top" wrapText="1"/>
    </xf>
    <xf numFmtId="49" fontId="19" fillId="3" borderId="4" xfId="0" applyNumberFormat="1" applyFont="1" applyFill="1" applyBorder="1" applyAlignment="1">
      <alignment horizontal="left" vertical="top" wrapText="1"/>
    </xf>
    <xf numFmtId="0" fontId="19" fillId="3" borderId="6" xfId="0" applyFont="1" applyFill="1" applyBorder="1" applyAlignment="1">
      <alignment horizontal="left" vertical="top" wrapText="1"/>
    </xf>
    <xf numFmtId="0" fontId="19" fillId="3" borderId="4" xfId="0" applyFont="1" applyFill="1" applyBorder="1" applyAlignment="1">
      <alignment horizontal="left" vertical="top" wrapText="1"/>
    </xf>
    <xf numFmtId="49" fontId="19" fillId="3" borderId="3" xfId="0" applyNumberFormat="1" applyFont="1" applyFill="1" applyBorder="1" applyAlignment="1">
      <alignment horizontal="left" vertical="top" wrapText="1"/>
    </xf>
    <xf numFmtId="2" fontId="19" fillId="3" borderId="3" xfId="0" applyNumberFormat="1" applyFont="1" applyFill="1" applyBorder="1" applyAlignment="1">
      <alignment horizontal="left" vertical="top" wrapText="1"/>
    </xf>
    <xf numFmtId="0" fontId="19" fillId="3" borderId="3" xfId="0" applyNumberFormat="1" applyFont="1" applyFill="1" applyBorder="1" applyAlignment="1">
      <alignment horizontal="left" vertical="top" wrapText="1"/>
    </xf>
    <xf numFmtId="0" fontId="19" fillId="3" borderId="1" xfId="0" applyFont="1" applyFill="1" applyBorder="1" applyAlignment="1">
      <alignment horizontal="left" vertical="top" wrapText="1"/>
    </xf>
    <xf numFmtId="0" fontId="2" fillId="3" borderId="0" xfId="0" applyFont="1" applyFill="1" applyBorder="1" applyAlignment="1">
      <alignment horizontal="left" vertical="top" wrapText="1"/>
    </xf>
    <xf numFmtId="0" fontId="19" fillId="3" borderId="5" xfId="0" applyFont="1" applyFill="1" applyBorder="1" applyAlignment="1">
      <alignment horizontal="left" vertical="top" wrapText="1"/>
    </xf>
    <xf numFmtId="49" fontId="19" fillId="3" borderId="8" xfId="0" applyNumberFormat="1" applyFont="1" applyFill="1" applyBorder="1" applyAlignment="1">
      <alignment horizontal="left" vertical="top" wrapText="1"/>
    </xf>
    <xf numFmtId="0" fontId="19" fillId="3" borderId="8" xfId="0" applyFont="1" applyFill="1" applyBorder="1" applyAlignment="1">
      <alignment horizontal="left" vertical="top" wrapText="1"/>
    </xf>
    <xf numFmtId="0" fontId="17" fillId="0" borderId="3" xfId="0" applyFont="1" applyBorder="1" applyAlignment="1">
      <alignment horizontal="left" vertical="top" wrapText="1"/>
    </xf>
    <xf numFmtId="0" fontId="30" fillId="0" borderId="0" xfId="0" applyFont="1" applyAlignment="1"/>
    <xf numFmtId="0" fontId="30" fillId="0" borderId="0" xfId="0" applyFont="1" applyBorder="1"/>
    <xf numFmtId="49" fontId="30" fillId="0" borderId="0" xfId="0" applyNumberFormat="1" applyFont="1" applyBorder="1" applyAlignment="1">
      <alignment horizontal="center" vertical="top" wrapText="1"/>
    </xf>
    <xf numFmtId="0" fontId="31" fillId="0" borderId="0" xfId="0" applyFont="1" applyBorder="1"/>
    <xf numFmtId="2" fontId="32" fillId="2" borderId="0" xfId="0" applyNumberFormat="1" applyFont="1" applyFill="1" applyBorder="1" applyAlignment="1">
      <alignment horizontal="left" vertical="top" wrapText="1"/>
    </xf>
    <xf numFmtId="0" fontId="32" fillId="2" borderId="0" xfId="0" applyFont="1" applyFill="1" applyBorder="1" applyAlignment="1">
      <alignment horizontal="left" vertical="top" wrapText="1"/>
    </xf>
    <xf numFmtId="14" fontId="32" fillId="2" borderId="0" xfId="0" applyNumberFormat="1" applyFont="1" applyFill="1" applyBorder="1" applyAlignment="1">
      <alignment horizontal="left" vertical="top" wrapText="1"/>
    </xf>
    <xf numFmtId="0" fontId="33" fillId="2" borderId="0" xfId="0" applyFont="1" applyFill="1" applyBorder="1" applyAlignment="1">
      <alignment horizontal="left" vertical="top" wrapText="1"/>
    </xf>
    <xf numFmtId="0" fontId="30" fillId="0" borderId="0" xfId="0" applyFont="1" applyBorder="1" applyAlignment="1"/>
    <xf numFmtId="0" fontId="31" fillId="3" borderId="0" xfId="0" applyFont="1" applyFill="1" applyBorder="1"/>
    <xf numFmtId="0" fontId="30" fillId="0" borderId="0" xfId="0" applyFont="1" applyBorder="1" applyAlignment="1">
      <alignment horizontal="center" vertical="center" wrapText="1"/>
    </xf>
    <xf numFmtId="0" fontId="31" fillId="0" borderId="0" xfId="0" applyFont="1" applyFill="1" applyBorder="1"/>
    <xf numFmtId="0" fontId="34" fillId="0" borderId="0" xfId="0" applyFont="1" applyAlignment="1">
      <alignment horizontal="left" vertical="center" wrapText="1"/>
    </xf>
    <xf numFmtId="2" fontId="31" fillId="0" borderId="0" xfId="0" applyNumberFormat="1" applyFont="1" applyBorder="1"/>
    <xf numFmtId="0" fontId="31" fillId="0" borderId="0" xfId="0" applyNumberFormat="1" applyFont="1" applyBorder="1"/>
    <xf numFmtId="0" fontId="34" fillId="3" borderId="0" xfId="0" applyFont="1" applyFill="1"/>
    <xf numFmtId="0" fontId="35" fillId="3" borderId="11" xfId="0" applyFont="1" applyFill="1" applyBorder="1" applyAlignment="1">
      <alignment horizontal="left" vertical="top" wrapText="1"/>
    </xf>
    <xf numFmtId="0" fontId="35" fillId="3" borderId="12" xfId="0" applyFont="1" applyFill="1" applyBorder="1" applyAlignment="1">
      <alignment horizontal="left" vertical="top" wrapText="1"/>
    </xf>
    <xf numFmtId="0" fontId="36" fillId="3" borderId="0" xfId="0" applyFont="1" applyFill="1" applyBorder="1"/>
    <xf numFmtId="0" fontId="31" fillId="4" borderId="0" xfId="0" applyFont="1" applyFill="1" applyBorder="1"/>
    <xf numFmtId="0" fontId="16" fillId="0" borderId="0" xfId="0" applyFont="1" applyAlignment="1">
      <alignment horizontal="right" vertical="center"/>
    </xf>
    <xf numFmtId="49" fontId="24" fillId="0" borderId="3" xfId="0" applyNumberFormat="1" applyFont="1" applyBorder="1" applyAlignment="1">
      <alignment horizontal="center" vertical="top" wrapText="1"/>
    </xf>
    <xf numFmtId="49" fontId="26" fillId="0" borderId="3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right" vertical="top" wrapText="1"/>
    </xf>
    <xf numFmtId="3" fontId="1" fillId="0" borderId="3" xfId="0" applyNumberFormat="1" applyFont="1" applyBorder="1" applyAlignment="1">
      <alignment horizontal="right" vertical="top" wrapText="1"/>
    </xf>
    <xf numFmtId="14" fontId="1" fillId="0" borderId="3" xfId="0" applyNumberFormat="1" applyFont="1" applyBorder="1" applyAlignment="1">
      <alignment horizontal="left" vertical="top" wrapText="1"/>
    </xf>
    <xf numFmtId="0" fontId="38" fillId="0" borderId="0" xfId="0" applyFont="1" applyAlignment="1">
      <alignment horizontal="right" vertical="center"/>
    </xf>
    <xf numFmtId="0" fontId="1" fillId="3" borderId="3" xfId="0" applyFont="1" applyFill="1" applyBorder="1" applyAlignment="1">
      <alignment horizontal="left" vertical="top" wrapText="1"/>
    </xf>
    <xf numFmtId="0" fontId="1" fillId="3" borderId="3" xfId="0" applyFont="1" applyFill="1" applyBorder="1" applyAlignment="1">
      <alignment horizontal="right" vertical="top" wrapText="1"/>
    </xf>
    <xf numFmtId="14" fontId="19" fillId="0" borderId="3" xfId="0" applyNumberFormat="1" applyFont="1" applyBorder="1" applyAlignment="1">
      <alignment horizontal="left" vertical="top" wrapText="1"/>
    </xf>
    <xf numFmtId="0" fontId="19" fillId="0" borderId="3" xfId="0" applyFont="1" applyFill="1" applyBorder="1" applyAlignment="1">
      <alignment horizontal="left" vertical="top" wrapText="1"/>
    </xf>
    <xf numFmtId="0" fontId="1" fillId="0" borderId="3" xfId="0" applyFont="1" applyFill="1" applyBorder="1" applyAlignment="1">
      <alignment horizontal="left" vertical="top" wrapText="1"/>
    </xf>
    <xf numFmtId="0" fontId="1" fillId="0" borderId="3" xfId="0" applyFont="1" applyFill="1" applyBorder="1" applyAlignment="1">
      <alignment horizontal="right" vertical="top" wrapText="1"/>
    </xf>
    <xf numFmtId="0" fontId="16" fillId="0" borderId="3" xfId="0" applyFont="1" applyFill="1" applyBorder="1" applyAlignment="1">
      <alignment horizontal="right" vertical="center"/>
    </xf>
    <xf numFmtId="49" fontId="19" fillId="0" borderId="3" xfId="0" applyNumberFormat="1" applyFont="1" applyBorder="1" applyAlignment="1">
      <alignment horizontal="left" vertical="top" wrapText="1"/>
    </xf>
    <xf numFmtId="49" fontId="19" fillId="0" borderId="3" xfId="0" applyNumberFormat="1" applyFont="1" applyBorder="1" applyAlignment="1">
      <alignment horizontal="right" vertical="top" wrapText="1"/>
    </xf>
    <xf numFmtId="14" fontId="1" fillId="3" borderId="3" xfId="0" applyNumberFormat="1" applyFont="1" applyFill="1" applyBorder="1" applyAlignment="1">
      <alignment horizontal="left" vertical="top" wrapText="1"/>
    </xf>
    <xf numFmtId="0" fontId="38" fillId="0" borderId="0" xfId="0" applyFont="1"/>
    <xf numFmtId="2" fontId="16" fillId="0" borderId="3" xfId="0" applyNumberFormat="1" applyFont="1" applyBorder="1" applyAlignment="1">
      <alignment horizontal="right" vertical="center"/>
    </xf>
    <xf numFmtId="3" fontId="1" fillId="3" borderId="3" xfId="0" applyNumberFormat="1" applyFont="1" applyFill="1" applyBorder="1" applyAlignment="1">
      <alignment horizontal="right" vertical="top" wrapText="1"/>
    </xf>
    <xf numFmtId="0" fontId="1" fillId="0" borderId="0" xfId="0" applyFont="1" applyBorder="1" applyAlignment="1">
      <alignment horizontal="left" vertical="top" wrapText="1"/>
    </xf>
    <xf numFmtId="3" fontId="1" fillId="0" borderId="0" xfId="0" applyNumberFormat="1" applyFont="1" applyBorder="1" applyAlignment="1">
      <alignment horizontal="righ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right" vertical="top" wrapText="1"/>
    </xf>
    <xf numFmtId="0" fontId="1" fillId="4" borderId="3" xfId="0" applyFont="1" applyFill="1" applyBorder="1" applyAlignment="1">
      <alignment horizontal="left" vertical="top" wrapText="1"/>
    </xf>
    <xf numFmtId="0" fontId="19" fillId="4" borderId="3" xfId="0" applyFont="1" applyFill="1" applyBorder="1" applyAlignment="1">
      <alignment horizontal="left" vertical="top" wrapText="1"/>
    </xf>
    <xf numFmtId="3" fontId="1" fillId="4" borderId="3" xfId="0" applyNumberFormat="1" applyFont="1" applyFill="1" applyBorder="1" applyAlignment="1">
      <alignment horizontal="right" vertical="top" wrapText="1"/>
    </xf>
    <xf numFmtId="14" fontId="1" fillId="4" borderId="3" xfId="0" applyNumberFormat="1" applyFont="1" applyFill="1" applyBorder="1" applyAlignment="1">
      <alignment horizontal="left" vertical="top" wrapText="1"/>
    </xf>
    <xf numFmtId="0" fontId="1" fillId="4" borderId="3" xfId="0" applyFont="1" applyFill="1" applyBorder="1" applyAlignment="1">
      <alignment horizontal="right" vertical="top" wrapText="1"/>
    </xf>
    <xf numFmtId="0" fontId="16" fillId="3" borderId="3" xfId="0" applyFont="1" applyFill="1" applyBorder="1" applyAlignment="1">
      <alignment horizontal="justify" vertical="center" wrapText="1"/>
    </xf>
    <xf numFmtId="0" fontId="16" fillId="3" borderId="3" xfId="0" applyFont="1" applyFill="1" applyBorder="1" applyAlignment="1">
      <alignment horizontal="center" vertical="center" wrapText="1"/>
    </xf>
    <xf numFmtId="4" fontId="16" fillId="3" borderId="3" xfId="0" applyNumberFormat="1" applyFont="1" applyFill="1" applyBorder="1" applyAlignment="1">
      <alignment horizontal="right" vertical="center" wrapText="1"/>
    </xf>
    <xf numFmtId="0" fontId="26" fillId="3" borderId="3" xfId="0" applyFont="1" applyFill="1" applyBorder="1" applyAlignment="1">
      <alignment horizontal="left" vertical="center"/>
    </xf>
    <xf numFmtId="0" fontId="26" fillId="3" borderId="3" xfId="0" applyFont="1" applyFill="1" applyBorder="1" applyAlignment="1">
      <alignment vertical="center"/>
    </xf>
    <xf numFmtId="0" fontId="29" fillId="3" borderId="0" xfId="0" applyFont="1" applyFill="1"/>
    <xf numFmtId="14" fontId="39" fillId="3" borderId="3" xfId="0" applyNumberFormat="1" applyFont="1" applyFill="1" applyBorder="1" applyAlignment="1">
      <alignment horizontal="left" vertical="top" wrapText="1"/>
    </xf>
    <xf numFmtId="14" fontId="16" fillId="3" borderId="3" xfId="0" applyNumberFormat="1" applyFont="1" applyFill="1" applyBorder="1" applyAlignment="1">
      <alignment horizontal="left" vertical="top" wrapText="1"/>
    </xf>
    <xf numFmtId="0" fontId="39" fillId="3" borderId="3" xfId="0" applyFont="1" applyFill="1" applyBorder="1" applyAlignment="1">
      <alignment horizontal="left" vertical="top" wrapText="1"/>
    </xf>
    <xf numFmtId="0" fontId="0" fillId="3" borderId="0" xfId="0" applyFont="1" applyFill="1" applyBorder="1" applyAlignment="1">
      <alignment horizontal="left" vertical="top" wrapText="1"/>
    </xf>
    <xf numFmtId="0" fontId="39" fillId="3" borderId="3" xfId="0" applyFont="1" applyFill="1" applyBorder="1"/>
    <xf numFmtId="0" fontId="28" fillId="3" borderId="3" xfId="0" applyFont="1" applyFill="1" applyBorder="1" applyAlignment="1">
      <alignment horizontal="left" vertical="top" wrapText="1"/>
    </xf>
    <xf numFmtId="14" fontId="40" fillId="3" borderId="3" xfId="0" applyNumberFormat="1" applyFont="1" applyFill="1" applyBorder="1" applyAlignment="1">
      <alignment horizontal="left" vertical="top" wrapText="1"/>
    </xf>
    <xf numFmtId="0" fontId="40" fillId="3" borderId="3" xfId="0" applyFont="1" applyFill="1" applyBorder="1" applyAlignment="1">
      <alignment horizontal="left" vertical="top" wrapText="1"/>
    </xf>
    <xf numFmtId="0" fontId="27" fillId="3" borderId="3" xfId="0" applyFont="1" applyFill="1" applyBorder="1" applyAlignment="1">
      <alignment horizontal="left" vertical="top" wrapText="1"/>
    </xf>
    <xf numFmtId="0" fontId="27" fillId="3" borderId="0" xfId="0" applyFont="1" applyFill="1" applyBorder="1" applyAlignment="1">
      <alignment horizontal="left" vertical="top" wrapText="1"/>
    </xf>
    <xf numFmtId="0" fontId="16" fillId="3" borderId="0" xfId="0" applyFont="1" applyFill="1" applyBorder="1" applyAlignment="1">
      <alignment horizontal="left" vertical="top" wrapText="1"/>
    </xf>
    <xf numFmtId="14" fontId="17" fillId="3" borderId="3" xfId="0" applyNumberFormat="1" applyFont="1" applyFill="1" applyBorder="1" applyAlignment="1">
      <alignment horizontal="left" vertical="top" wrapText="1"/>
    </xf>
    <xf numFmtId="0" fontId="0" fillId="3" borderId="3" xfId="0" applyFont="1" applyFill="1" applyBorder="1" applyAlignment="1">
      <alignment vertical="top" wrapText="1"/>
    </xf>
    <xf numFmtId="49" fontId="39" fillId="3" borderId="3" xfId="0" applyNumberFormat="1" applyFont="1" applyFill="1" applyBorder="1" applyAlignment="1">
      <alignment horizontal="left" vertical="top" wrapText="1"/>
    </xf>
    <xf numFmtId="2" fontId="16" fillId="3" borderId="3" xfId="0" applyNumberFormat="1" applyFont="1" applyFill="1" applyBorder="1" applyAlignment="1">
      <alignment horizontal="center" vertical="top" wrapText="1"/>
    </xf>
    <xf numFmtId="0" fontId="16" fillId="3" borderId="3" xfId="0" applyFont="1" applyFill="1" applyBorder="1" applyAlignment="1">
      <alignment vertical="top" wrapText="1"/>
    </xf>
    <xf numFmtId="0" fontId="16" fillId="3" borderId="3" xfId="0" applyNumberFormat="1" applyFont="1" applyFill="1" applyBorder="1" applyAlignment="1" applyProtection="1">
      <alignment horizontal="left" vertical="top" wrapText="1"/>
    </xf>
    <xf numFmtId="2" fontId="16" fillId="3" borderId="3" xfId="0" applyNumberFormat="1" applyFont="1" applyFill="1" applyBorder="1" applyAlignment="1" applyProtection="1">
      <alignment horizontal="left" vertical="top" wrapText="1"/>
    </xf>
    <xf numFmtId="2" fontId="16" fillId="3" borderId="3" xfId="0" applyNumberFormat="1" applyFont="1" applyFill="1" applyBorder="1" applyAlignment="1" applyProtection="1">
      <alignment horizontal="center" vertical="top" wrapText="1"/>
    </xf>
    <xf numFmtId="2" fontId="39" fillId="3" borderId="3" xfId="0" applyNumberFormat="1" applyFont="1" applyFill="1" applyBorder="1" applyAlignment="1">
      <alignment horizontal="left" vertical="top" wrapText="1"/>
    </xf>
    <xf numFmtId="0" fontId="16" fillId="3" borderId="3" xfId="0" applyFont="1" applyFill="1" applyBorder="1" applyAlignment="1">
      <alignment horizontal="left"/>
    </xf>
    <xf numFmtId="0" fontId="39" fillId="3" borderId="3" xfId="0" applyFont="1" applyFill="1" applyBorder="1" applyAlignment="1">
      <alignment vertical="top" wrapText="1"/>
    </xf>
    <xf numFmtId="0" fontId="39" fillId="3" borderId="0" xfId="0" applyFont="1" applyFill="1" applyBorder="1" applyAlignment="1">
      <alignment horizontal="left" vertical="top" wrapText="1"/>
    </xf>
    <xf numFmtId="0" fontId="26" fillId="3" borderId="3" xfId="0" applyFont="1" applyFill="1" applyBorder="1" applyAlignment="1">
      <alignment horizontal="left" vertical="top" wrapText="1"/>
    </xf>
    <xf numFmtId="4" fontId="16" fillId="3" borderId="3" xfId="0" applyNumberFormat="1" applyFont="1" applyFill="1" applyBorder="1" applyAlignment="1">
      <alignment horizontal="left" vertical="top" wrapText="1"/>
    </xf>
    <xf numFmtId="2" fontId="26" fillId="3" borderId="3" xfId="0" applyNumberFormat="1" applyFont="1" applyFill="1" applyBorder="1" applyAlignment="1">
      <alignment horizontal="left" vertical="top" wrapText="1"/>
    </xf>
    <xf numFmtId="0" fontId="42" fillId="3" borderId="3" xfId="0" applyFont="1" applyFill="1" applyBorder="1" applyAlignment="1">
      <alignment horizontal="left" vertical="top" wrapText="1"/>
    </xf>
    <xf numFmtId="2" fontId="26" fillId="3" borderId="3" xfId="0" applyNumberFormat="1" applyFont="1" applyFill="1" applyBorder="1" applyAlignment="1">
      <alignment horizontal="center" vertical="top" wrapText="1"/>
    </xf>
    <xf numFmtId="0" fontId="26" fillId="3" borderId="3" xfId="0" applyFont="1" applyFill="1" applyBorder="1" applyAlignment="1">
      <alignment vertical="top" wrapText="1"/>
    </xf>
    <xf numFmtId="0" fontId="43" fillId="3" borderId="0" xfId="0" applyFont="1" applyFill="1" applyBorder="1" applyAlignment="1"/>
    <xf numFmtId="0" fontId="16" fillId="3" borderId="0" xfId="0" applyFont="1" applyFill="1" applyAlignment="1">
      <alignment horizontal="left"/>
    </xf>
    <xf numFmtId="0" fontId="16" fillId="3" borderId="0" xfId="0" applyFont="1" applyFill="1"/>
    <xf numFmtId="0" fontId="28" fillId="3" borderId="0" xfId="0" applyFont="1" applyFill="1" applyBorder="1" applyAlignment="1">
      <alignment horizontal="left" vertical="top" wrapText="1"/>
    </xf>
    <xf numFmtId="49" fontId="26" fillId="3" borderId="0" xfId="0" applyNumberFormat="1" applyFont="1" applyFill="1" applyBorder="1" applyAlignment="1">
      <alignment horizontal="left" vertical="top" wrapText="1"/>
    </xf>
    <xf numFmtId="2" fontId="26" fillId="3" borderId="0" xfId="0" applyNumberFormat="1" applyFont="1" applyFill="1" applyBorder="1" applyAlignment="1">
      <alignment horizontal="left" vertical="top" wrapText="1"/>
    </xf>
    <xf numFmtId="0" fontId="42" fillId="3" borderId="0" xfId="0" applyFont="1" applyFill="1" applyBorder="1" applyAlignment="1">
      <alignment horizontal="left" vertical="top" wrapText="1"/>
    </xf>
    <xf numFmtId="2" fontId="26" fillId="3" borderId="0" xfId="0" applyNumberFormat="1" applyFont="1" applyFill="1" applyBorder="1" applyAlignment="1">
      <alignment horizontal="center" vertical="top" wrapText="1"/>
    </xf>
    <xf numFmtId="0" fontId="26" fillId="3" borderId="0" xfId="0" applyFont="1" applyFill="1" applyBorder="1" applyAlignment="1">
      <alignment vertical="top" wrapText="1"/>
    </xf>
    <xf numFmtId="0" fontId="43" fillId="3" borderId="0" xfId="0" applyFont="1" applyFill="1" applyBorder="1" applyAlignment="1">
      <alignment horizontal="left" vertical="top" wrapText="1"/>
    </xf>
    <xf numFmtId="0" fontId="44" fillId="3" borderId="0" xfId="0" applyFont="1" applyFill="1" applyBorder="1"/>
    <xf numFmtId="0" fontId="16" fillId="3" borderId="3" xfId="0" applyFont="1" applyFill="1" applyBorder="1" applyAlignment="1">
      <alignment wrapText="1"/>
    </xf>
    <xf numFmtId="0" fontId="17" fillId="3" borderId="3" xfId="0" applyFont="1" applyFill="1" applyBorder="1" applyAlignment="1">
      <alignment vertical="top" wrapText="1"/>
    </xf>
    <xf numFmtId="49" fontId="26" fillId="3" borderId="3" xfId="0" applyNumberFormat="1" applyFont="1" applyFill="1" applyBorder="1" applyAlignment="1">
      <alignment horizontal="left" vertical="top" wrapText="1"/>
    </xf>
    <xf numFmtId="0" fontId="13" fillId="0" borderId="3" xfId="0" applyFont="1" applyBorder="1" applyAlignment="1">
      <alignment horizontal="center" vertical="center"/>
    </xf>
    <xf numFmtId="0" fontId="26" fillId="3" borderId="3" xfId="0" applyFont="1" applyFill="1" applyBorder="1" applyAlignment="1">
      <alignment horizontal="center" vertical="center"/>
    </xf>
    <xf numFmtId="0" fontId="40" fillId="3" borderId="3" xfId="0" applyFont="1" applyFill="1" applyBorder="1" applyAlignment="1">
      <alignment horizontal="center" vertical="top" wrapText="1"/>
    </xf>
    <xf numFmtId="0" fontId="26" fillId="3" borderId="3" xfId="0" applyFont="1" applyFill="1" applyBorder="1" applyAlignment="1">
      <alignment horizontal="center" vertical="top" wrapText="1"/>
    </xf>
    <xf numFmtId="0" fontId="41" fillId="3" borderId="3" xfId="0" applyFont="1" applyFill="1" applyBorder="1" applyAlignment="1">
      <alignment horizontal="center" vertical="top" wrapText="1"/>
    </xf>
    <xf numFmtId="0" fontId="42" fillId="3" borderId="3" xfId="0" applyFont="1" applyFill="1" applyBorder="1" applyAlignment="1">
      <alignment horizontal="center" vertical="top" wrapText="1"/>
    </xf>
    <xf numFmtId="0" fontId="42" fillId="3" borderId="0" xfId="0" applyFont="1" applyFill="1" applyBorder="1" applyAlignment="1">
      <alignment horizontal="center" vertical="top" wrapText="1"/>
    </xf>
    <xf numFmtId="0" fontId="16" fillId="3" borderId="0" xfId="0" applyFont="1" applyFill="1" applyAlignment="1">
      <alignment horizontal="center"/>
    </xf>
    <xf numFmtId="0" fontId="9" fillId="0" borderId="0" xfId="0" applyFont="1" applyAlignment="1">
      <alignment horizontal="center"/>
    </xf>
    <xf numFmtId="0" fontId="19" fillId="3" borderId="3" xfId="0" applyFont="1" applyFill="1" applyBorder="1" applyAlignment="1">
      <alignment horizontal="left" vertical="top" wrapText="1"/>
    </xf>
    <xf numFmtId="4" fontId="0" fillId="0" borderId="3" xfId="0" applyNumberFormat="1" applyFont="1" applyBorder="1" applyAlignment="1">
      <alignment horizontal="right" vertical="center"/>
    </xf>
    <xf numFmtId="0" fontId="24" fillId="3" borderId="1" xfId="0" applyFont="1" applyFill="1" applyBorder="1" applyAlignment="1">
      <alignment horizontal="left" vertical="top" wrapText="1"/>
    </xf>
    <xf numFmtId="0" fontId="24" fillId="3" borderId="5" xfId="0" applyFont="1" applyFill="1" applyBorder="1" applyAlignment="1">
      <alignment horizontal="left" vertical="top" wrapText="1"/>
    </xf>
    <xf numFmtId="0" fontId="24" fillId="3" borderId="0" xfId="0" applyFont="1" applyFill="1" applyBorder="1" applyAlignment="1">
      <alignment horizontal="center" vertical="top" wrapText="1"/>
    </xf>
    <xf numFmtId="0" fontId="19" fillId="3" borderId="0" xfId="0" applyFont="1" applyFill="1" applyAlignment="1">
      <alignment horizontal="left" vertical="top" wrapText="1"/>
    </xf>
    <xf numFmtId="0" fontId="16" fillId="3" borderId="0" xfId="0" applyNumberFormat="1" applyFont="1" applyFill="1" applyAlignment="1">
      <alignment horizontal="center" vertical="top" wrapText="1"/>
    </xf>
    <xf numFmtId="0" fontId="19" fillId="3" borderId="0" xfId="0" applyFont="1" applyFill="1" applyAlignment="1">
      <alignment horizontal="center" vertical="top" wrapText="1"/>
    </xf>
    <xf numFmtId="0" fontId="13" fillId="0" borderId="3" xfId="0" applyFont="1" applyFill="1" applyBorder="1" applyAlignment="1">
      <alignment horizontal="center" vertical="center" wrapText="1"/>
    </xf>
    <xf numFmtId="0" fontId="13" fillId="0" borderId="3" xfId="0" applyFont="1" applyBorder="1" applyAlignment="1">
      <alignment horizontal="left" vertical="center" wrapText="1"/>
    </xf>
    <xf numFmtId="0" fontId="13" fillId="0" borderId="3" xfId="0" applyFont="1" applyBorder="1" applyAlignment="1">
      <alignment horizontal="center" vertical="center" wrapText="1"/>
    </xf>
    <xf numFmtId="0" fontId="26" fillId="3" borderId="3" xfId="0" applyFont="1" applyFill="1" applyBorder="1" applyAlignment="1">
      <alignment horizontal="left" vertical="top" wrapText="1"/>
    </xf>
    <xf numFmtId="0" fontId="13" fillId="0" borderId="3" xfId="0" applyFont="1" applyBorder="1" applyAlignment="1">
      <alignment horizontal="left" vertical="center"/>
    </xf>
    <xf numFmtId="0" fontId="26" fillId="3" borderId="3" xfId="0" applyFont="1" applyFill="1" applyBorder="1" applyAlignment="1">
      <alignment horizontal="left" vertical="center"/>
    </xf>
    <xf numFmtId="0" fontId="13" fillId="0" borderId="7" xfId="0" applyFont="1" applyBorder="1" applyAlignment="1">
      <alignment horizontal="left" vertical="center"/>
    </xf>
    <xf numFmtId="0" fontId="13" fillId="0" borderId="12" xfId="0" applyFont="1" applyBorder="1" applyAlignment="1">
      <alignment horizontal="left" vertical="center"/>
    </xf>
    <xf numFmtId="0" fontId="13" fillId="0" borderId="0" xfId="0" applyFont="1" applyAlignment="1">
      <alignment horizontal="center"/>
    </xf>
    <xf numFmtId="0" fontId="13" fillId="0" borderId="10" xfId="0" applyFont="1" applyBorder="1" applyAlignment="1">
      <alignment horizontal="center"/>
    </xf>
    <xf numFmtId="0" fontId="13" fillId="0" borderId="2" xfId="0" applyFont="1" applyBorder="1" applyAlignment="1">
      <alignment horizontal="left" vertical="center" wrapText="1"/>
    </xf>
    <xf numFmtId="0" fontId="13" fillId="0" borderId="4" xfId="0" applyFont="1" applyBorder="1" applyAlignment="1">
      <alignment horizontal="left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37" fillId="0" borderId="0" xfId="0" applyFont="1" applyAlignment="1">
      <alignment horizontal="center" vertical="top" wrapText="1"/>
    </xf>
    <xf numFmtId="0" fontId="13" fillId="0" borderId="0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1" fontId="19" fillId="3" borderId="3" xfId="0" applyNumberFormat="1" applyFont="1" applyFill="1" applyBorder="1" applyAlignment="1">
      <alignment horizontal="left" vertical="top" wrapText="1" indent="1"/>
    </xf>
    <xf numFmtId="1" fontId="25" fillId="3" borderId="9" xfId="0" applyNumberFormat="1" applyFont="1" applyFill="1" applyBorder="1" applyAlignment="1">
      <alignment vertical="top" wrapText="1"/>
    </xf>
    <xf numFmtId="1" fontId="25" fillId="3" borderId="9" xfId="0" applyNumberFormat="1" applyFont="1" applyFill="1" applyBorder="1" applyAlignment="1">
      <alignment horizontal="right" vertical="top" wrapText="1"/>
    </xf>
    <xf numFmtId="0" fontId="19" fillId="3" borderId="4" xfId="0" applyFont="1" applyFill="1" applyBorder="1" applyAlignment="1">
      <alignment horizontal="right" vertical="top" wrapText="1"/>
    </xf>
    <xf numFmtId="2" fontId="19" fillId="3" borderId="3" xfId="0" applyNumberFormat="1" applyFont="1" applyFill="1" applyBorder="1" applyAlignment="1">
      <alignment horizontal="right" vertical="top" wrapText="1"/>
    </xf>
    <xf numFmtId="49" fontId="19" fillId="3" borderId="4" xfId="0" applyNumberFormat="1" applyFont="1" applyFill="1" applyBorder="1" applyAlignment="1">
      <alignment horizontal="right" vertical="top" wrapText="1"/>
    </xf>
    <xf numFmtId="14" fontId="19" fillId="3" borderId="0" xfId="0" applyNumberFormat="1" applyFont="1" applyFill="1" applyAlignment="1">
      <alignment horizontal="right" vertical="top" wrapText="1"/>
    </xf>
    <xf numFmtId="2" fontId="19" fillId="3" borderId="4" xfId="0" applyNumberFormat="1" applyFont="1" applyFill="1" applyBorder="1" applyAlignment="1">
      <alignment horizontal="right" vertical="top" wrapText="1"/>
    </xf>
    <xf numFmtId="0" fontId="19" fillId="3" borderId="0" xfId="0" applyFont="1" applyFill="1" applyAlignment="1">
      <alignment horizontal="right" vertical="top" wrapText="1"/>
    </xf>
    <xf numFmtId="2" fontId="19" fillId="3" borderId="1" xfId="0" applyNumberFormat="1" applyFont="1" applyFill="1" applyBorder="1" applyAlignment="1">
      <alignment horizontal="center" vertical="top" wrapText="1"/>
    </xf>
    <xf numFmtId="1" fontId="19" fillId="3" borderId="3" xfId="0" applyNumberFormat="1" applyFont="1" applyFill="1" applyBorder="1" applyAlignment="1">
      <alignment horizontal="center" vertical="top" wrapText="1"/>
    </xf>
    <xf numFmtId="1" fontId="0" fillId="3" borderId="0" xfId="0" applyNumberFormat="1" applyFill="1" applyBorder="1" applyAlignment="1">
      <alignment horizontal="center"/>
    </xf>
    <xf numFmtId="1" fontId="0" fillId="3" borderId="0" xfId="0" applyNumberFormat="1" applyFill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0" xfId="0" applyFill="1" applyAlignment="1">
      <alignment horizontal="center"/>
    </xf>
    <xf numFmtId="2" fontId="19" fillId="3" borderId="1" xfId="0" applyNumberFormat="1" applyFont="1" applyFill="1" applyBorder="1" applyAlignment="1">
      <alignment horizontal="center" vertical="top" wrapText="1"/>
    </xf>
    <xf numFmtId="0" fontId="19" fillId="3" borderId="2" xfId="0" applyFont="1" applyFill="1" applyBorder="1" applyAlignment="1">
      <alignment horizontal="center" vertical="top" wrapText="1"/>
    </xf>
    <xf numFmtId="0" fontId="19" fillId="3" borderId="3" xfId="0" applyFont="1" applyFill="1" applyBorder="1" applyAlignment="1">
      <alignment horizontal="center" vertical="top" wrapText="1"/>
    </xf>
    <xf numFmtId="2" fontId="19" fillId="3" borderId="2" xfId="0" applyNumberFormat="1" applyFont="1" applyFill="1" applyBorder="1" applyAlignment="1">
      <alignment horizontal="center" vertical="top" wrapText="1"/>
    </xf>
    <xf numFmtId="0" fontId="19" fillId="3" borderId="4" xfId="0" applyFont="1" applyFill="1" applyBorder="1" applyAlignment="1">
      <alignment horizontal="center" vertical="top" wrapText="1"/>
    </xf>
    <xf numFmtId="2" fontId="19" fillId="3" borderId="4" xfId="0" applyNumberFormat="1" applyFont="1" applyFill="1" applyBorder="1" applyAlignment="1">
      <alignment horizontal="center" vertical="top" wrapText="1"/>
    </xf>
  </cellXfs>
  <cellStyles count="4">
    <cellStyle name="Обычный" xfId="0" builtinId="0"/>
    <cellStyle name="Обычный 2" xfId="1"/>
    <cellStyle name="Обычный 3" xfId="2"/>
    <cellStyle name="Обычный 4" xfId="3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Другая 1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Q24"/>
  <sheetViews>
    <sheetView tabSelected="1" view="pageBreakPreview" topLeftCell="A7" zoomScaleNormal="85" zoomScaleSheetLayoutView="100" workbookViewId="0">
      <selection activeCell="F5" sqref="F5:F6"/>
    </sheetView>
  </sheetViews>
  <sheetFormatPr defaultColWidth="8.85546875" defaultRowHeight="15" x14ac:dyDescent="0.2"/>
  <cols>
    <col min="1" max="1" width="5.140625" style="88" customWidth="1"/>
    <col min="2" max="2" width="23.140625" style="89" customWidth="1"/>
    <col min="3" max="3" width="21.28515625" style="89" customWidth="1"/>
    <col min="4" max="4" width="16.28515625" style="89" customWidth="1"/>
    <col min="5" max="5" width="6.85546875" style="89" customWidth="1"/>
    <col min="6" max="6" width="19.7109375" style="89" customWidth="1"/>
    <col min="7" max="7" width="11.85546875" style="250" customWidth="1"/>
    <col min="8" max="8" width="11.140625" style="250" customWidth="1"/>
    <col min="9" max="9" width="11.140625" style="248" customWidth="1"/>
    <col min="10" max="10" width="26" style="89" customWidth="1"/>
    <col min="11" max="11" width="14" style="89" customWidth="1"/>
    <col min="12" max="12" width="15.5703125" style="89" customWidth="1"/>
    <col min="13" max="13" width="11.42578125" style="89" customWidth="1"/>
    <col min="14" max="14" width="18.85546875" style="89" customWidth="1"/>
    <col min="15" max="16" width="8.85546875" style="7"/>
    <col min="17" max="17" width="9.85546875" style="7" bestFit="1" customWidth="1"/>
    <col min="18" max="43" width="8.85546875" style="7"/>
    <col min="44" max="16384" width="8.85546875" style="1"/>
  </cols>
  <sheetData>
    <row r="1" spans="1:101" s="20" customFormat="1" ht="18" customHeight="1" x14ac:dyDescent="0.2">
      <c r="A1" s="88"/>
      <c r="B1" s="222"/>
      <c r="C1" s="89"/>
      <c r="D1" s="89"/>
      <c r="E1" s="89"/>
      <c r="F1" s="89" t="s">
        <v>176</v>
      </c>
      <c r="G1" s="223" t="s">
        <v>1139</v>
      </c>
      <c r="H1" s="223"/>
      <c r="I1" s="223"/>
      <c r="J1" s="223"/>
      <c r="K1" s="223"/>
      <c r="L1" s="223"/>
      <c r="M1" s="223"/>
      <c r="N1" s="223"/>
      <c r="O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  <c r="AR1" s="19"/>
      <c r="AS1" s="19"/>
      <c r="AT1" s="19"/>
      <c r="AU1" s="19"/>
      <c r="AV1" s="19"/>
      <c r="AW1" s="19"/>
      <c r="AX1" s="19"/>
      <c r="AY1" s="19"/>
      <c r="AZ1" s="19"/>
      <c r="BA1" s="19"/>
      <c r="BB1" s="19"/>
      <c r="BC1" s="19"/>
      <c r="BD1" s="19"/>
      <c r="BE1" s="19"/>
      <c r="BF1" s="19"/>
      <c r="BG1" s="19"/>
      <c r="BH1" s="19"/>
      <c r="BI1" s="19"/>
      <c r="BJ1" s="19"/>
      <c r="BK1" s="19"/>
      <c r="BL1" s="19"/>
      <c r="BM1" s="19"/>
      <c r="BN1" s="19"/>
      <c r="BO1" s="19"/>
      <c r="BP1" s="19"/>
      <c r="BQ1" s="19"/>
    </row>
    <row r="2" spans="1:101" s="20" customFormat="1" ht="27" customHeight="1" x14ac:dyDescent="0.2">
      <c r="A2" s="88"/>
      <c r="B2" s="222"/>
      <c r="C2" s="89"/>
      <c r="D2" s="89"/>
      <c r="E2" s="89"/>
      <c r="F2" s="89"/>
      <c r="G2" s="224" t="s">
        <v>1138</v>
      </c>
      <c r="H2" s="224"/>
      <c r="I2" s="224"/>
      <c r="J2" s="224"/>
      <c r="K2" s="224"/>
      <c r="L2" s="224"/>
      <c r="M2" s="224"/>
      <c r="N2" s="224"/>
      <c r="O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19"/>
      <c r="AZ2" s="19"/>
      <c r="BA2" s="19"/>
      <c r="BB2" s="19"/>
      <c r="BC2" s="19"/>
      <c r="BD2" s="19"/>
      <c r="BE2" s="19"/>
      <c r="BF2" s="19"/>
      <c r="BG2" s="19"/>
      <c r="BH2" s="19"/>
      <c r="BI2" s="19"/>
      <c r="BJ2" s="19"/>
      <c r="BK2" s="19"/>
      <c r="BL2" s="19"/>
      <c r="BM2" s="19"/>
      <c r="BN2" s="19"/>
      <c r="BO2" s="19"/>
      <c r="BP2" s="19"/>
      <c r="BQ2" s="19"/>
    </row>
    <row r="3" spans="1:101" s="72" customFormat="1" ht="21.75" customHeight="1" x14ac:dyDescent="0.25">
      <c r="A3" s="221" t="s">
        <v>1140</v>
      </c>
      <c r="B3" s="221"/>
      <c r="C3" s="221"/>
      <c r="D3" s="221"/>
      <c r="E3" s="221"/>
      <c r="F3" s="221"/>
      <c r="G3" s="221"/>
      <c r="H3" s="221"/>
      <c r="I3" s="221"/>
      <c r="J3" s="221"/>
      <c r="K3" s="221"/>
      <c r="L3" s="221"/>
      <c r="M3" s="221"/>
      <c r="N3" s="221"/>
      <c r="O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</row>
    <row r="4" spans="1:101" s="74" customFormat="1" ht="18.75" customHeight="1" x14ac:dyDescent="0.25">
      <c r="A4" s="221" t="s">
        <v>1820</v>
      </c>
      <c r="B4" s="221"/>
      <c r="C4" s="221"/>
      <c r="D4" s="221"/>
      <c r="E4" s="221"/>
      <c r="F4" s="221"/>
      <c r="G4" s="221"/>
      <c r="H4" s="221"/>
      <c r="I4" s="221"/>
      <c r="J4" s="221"/>
      <c r="K4" s="221"/>
      <c r="L4" s="221"/>
      <c r="M4" s="221"/>
      <c r="N4" s="221"/>
      <c r="O4" s="73"/>
      <c r="AD4" s="73"/>
      <c r="AE4" s="73"/>
      <c r="AF4" s="73"/>
      <c r="AG4" s="73"/>
      <c r="AH4" s="73"/>
      <c r="AI4" s="73"/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/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/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/>
      <c r="BQ4" s="73"/>
    </row>
    <row r="5" spans="1:101" s="18" customFormat="1" ht="18.75" customHeight="1" x14ac:dyDescent="0.2">
      <c r="A5" s="257" t="s">
        <v>177</v>
      </c>
      <c r="B5" s="258" t="s">
        <v>178</v>
      </c>
      <c r="C5" s="259" t="s">
        <v>179</v>
      </c>
      <c r="D5" s="258" t="s">
        <v>180</v>
      </c>
      <c r="E5" s="258" t="s">
        <v>332</v>
      </c>
      <c r="F5" s="259" t="s">
        <v>160</v>
      </c>
      <c r="G5" s="260" t="s">
        <v>161</v>
      </c>
      <c r="H5" s="260" t="s">
        <v>162</v>
      </c>
      <c r="I5" s="260" t="s">
        <v>163</v>
      </c>
      <c r="J5" s="258" t="s">
        <v>164</v>
      </c>
      <c r="K5" s="259" t="s">
        <v>165</v>
      </c>
      <c r="L5" s="259" t="s">
        <v>166</v>
      </c>
      <c r="M5" s="259" t="s">
        <v>167</v>
      </c>
      <c r="N5" s="259" t="s">
        <v>168</v>
      </c>
      <c r="O5" s="35"/>
      <c r="AD5" s="35"/>
      <c r="AE5" s="35"/>
      <c r="AF5" s="35"/>
      <c r="AG5" s="35"/>
      <c r="AH5" s="35"/>
      <c r="AI5" s="35"/>
      <c r="AJ5" s="35"/>
      <c r="AK5" s="35"/>
      <c r="AL5" s="35"/>
      <c r="AM5" s="35"/>
      <c r="AN5" s="35"/>
      <c r="AO5" s="35"/>
      <c r="AP5" s="35"/>
      <c r="AQ5" s="35"/>
      <c r="AR5" s="35"/>
      <c r="AS5" s="35"/>
      <c r="AT5" s="35"/>
      <c r="AU5" s="35"/>
      <c r="AV5" s="35"/>
      <c r="AW5" s="35"/>
      <c r="AX5" s="35"/>
      <c r="AY5" s="35"/>
      <c r="AZ5" s="35"/>
      <c r="BA5" s="35"/>
      <c r="BB5" s="35"/>
      <c r="BC5" s="35"/>
      <c r="BD5" s="35"/>
      <c r="BE5" s="35"/>
      <c r="BF5" s="35"/>
      <c r="BG5" s="35"/>
      <c r="BH5" s="35"/>
      <c r="BI5" s="35"/>
      <c r="BJ5" s="35"/>
      <c r="BK5" s="35"/>
      <c r="BL5" s="35"/>
      <c r="BM5" s="35"/>
      <c r="BN5" s="35"/>
      <c r="BO5" s="35"/>
      <c r="BP5" s="35"/>
      <c r="BQ5" s="35"/>
    </row>
    <row r="6" spans="1:101" s="256" customFormat="1" ht="68.25" customHeight="1" x14ac:dyDescent="0.2">
      <c r="A6" s="257"/>
      <c r="B6" s="261"/>
      <c r="C6" s="259"/>
      <c r="D6" s="261"/>
      <c r="E6" s="261"/>
      <c r="F6" s="259"/>
      <c r="G6" s="262"/>
      <c r="H6" s="262"/>
      <c r="I6" s="262"/>
      <c r="J6" s="261"/>
      <c r="K6" s="259"/>
      <c r="L6" s="259"/>
      <c r="M6" s="259"/>
      <c r="N6" s="259"/>
      <c r="O6" s="255"/>
      <c r="AD6" s="255"/>
      <c r="AE6" s="255"/>
      <c r="AF6" s="255"/>
      <c r="AG6" s="255"/>
      <c r="AH6" s="255"/>
      <c r="AI6" s="255"/>
      <c r="AJ6" s="255"/>
      <c r="AK6" s="255"/>
      <c r="AL6" s="255"/>
      <c r="AM6" s="255"/>
      <c r="AN6" s="255"/>
      <c r="AO6" s="255"/>
      <c r="AP6" s="255"/>
      <c r="AQ6" s="255"/>
      <c r="AR6" s="255"/>
      <c r="AS6" s="255"/>
      <c r="AT6" s="255"/>
      <c r="AU6" s="255"/>
      <c r="AV6" s="255"/>
      <c r="AW6" s="255"/>
      <c r="AX6" s="255"/>
      <c r="AY6" s="255"/>
      <c r="AZ6" s="255"/>
      <c r="BA6" s="255"/>
      <c r="BB6" s="255"/>
      <c r="BC6" s="255"/>
      <c r="BD6" s="255"/>
      <c r="BE6" s="255"/>
      <c r="BF6" s="255"/>
      <c r="BG6" s="255"/>
      <c r="BH6" s="255"/>
      <c r="BI6" s="255"/>
      <c r="BJ6" s="255"/>
      <c r="BK6" s="255"/>
      <c r="BL6" s="255"/>
      <c r="BM6" s="255"/>
      <c r="BN6" s="255"/>
      <c r="BO6" s="255"/>
      <c r="BP6" s="255"/>
      <c r="BQ6" s="255"/>
    </row>
    <row r="7" spans="1:101" s="254" customFormat="1" ht="18" customHeight="1" x14ac:dyDescent="0.2">
      <c r="A7" s="251" t="s">
        <v>169</v>
      </c>
      <c r="B7" s="252">
        <v>2</v>
      </c>
      <c r="C7" s="252">
        <v>3</v>
      </c>
      <c r="D7" s="252">
        <v>4</v>
      </c>
      <c r="E7" s="252">
        <v>5</v>
      </c>
      <c r="F7" s="252">
        <v>6</v>
      </c>
      <c r="G7" s="252">
        <v>7</v>
      </c>
      <c r="H7" s="252">
        <v>8</v>
      </c>
      <c r="I7" s="252">
        <v>9</v>
      </c>
      <c r="J7" s="252">
        <v>10</v>
      </c>
      <c r="K7" s="252">
        <v>11</v>
      </c>
      <c r="L7" s="252">
        <v>12</v>
      </c>
      <c r="M7" s="252">
        <v>13</v>
      </c>
      <c r="N7" s="252">
        <v>14</v>
      </c>
      <c r="O7" s="253"/>
      <c r="AD7" s="253"/>
      <c r="AE7" s="253"/>
      <c r="AF7" s="253"/>
      <c r="AG7" s="253"/>
      <c r="AH7" s="253"/>
      <c r="AI7" s="253"/>
      <c r="AJ7" s="253"/>
      <c r="AK7" s="253"/>
      <c r="AL7" s="253"/>
      <c r="AM7" s="253"/>
      <c r="AN7" s="253"/>
      <c r="AO7" s="253"/>
      <c r="AP7" s="253"/>
      <c r="AQ7" s="253"/>
      <c r="AR7" s="253"/>
      <c r="AS7" s="253"/>
      <c r="AT7" s="253"/>
      <c r="AU7" s="253"/>
      <c r="AV7" s="253"/>
      <c r="AW7" s="253"/>
      <c r="AX7" s="253"/>
      <c r="AY7" s="253"/>
      <c r="AZ7" s="253"/>
      <c r="BA7" s="253"/>
      <c r="BB7" s="253"/>
      <c r="BC7" s="253"/>
      <c r="BD7" s="253"/>
      <c r="BE7" s="253"/>
      <c r="BF7" s="253"/>
      <c r="BG7" s="253"/>
      <c r="BH7" s="253"/>
      <c r="BI7" s="253"/>
      <c r="BJ7" s="253"/>
      <c r="BK7" s="253"/>
      <c r="BL7" s="253"/>
      <c r="BM7" s="253"/>
      <c r="BN7" s="253"/>
      <c r="BO7" s="253"/>
      <c r="BP7" s="253"/>
      <c r="BQ7" s="253"/>
    </row>
    <row r="8" spans="1:101" s="76" customFormat="1" ht="18" customHeight="1" x14ac:dyDescent="0.2">
      <c r="A8" s="91"/>
      <c r="B8" s="243" t="s">
        <v>67</v>
      </c>
      <c r="C8" s="243"/>
      <c r="D8" s="243"/>
      <c r="E8" s="243"/>
      <c r="F8" s="243"/>
      <c r="G8" s="244"/>
      <c r="H8" s="244"/>
      <c r="I8" s="244"/>
      <c r="J8" s="243"/>
      <c r="K8" s="243"/>
      <c r="L8" s="243"/>
      <c r="M8" s="243"/>
      <c r="N8" s="243"/>
      <c r="O8" s="75"/>
      <c r="AD8" s="75"/>
      <c r="AE8" s="75"/>
      <c r="AF8" s="75"/>
      <c r="AG8" s="75"/>
      <c r="AH8" s="75"/>
      <c r="AI8" s="75"/>
      <c r="AJ8" s="75"/>
      <c r="AK8" s="75"/>
      <c r="AL8" s="75"/>
      <c r="AM8" s="75"/>
      <c r="AN8" s="75"/>
      <c r="AO8" s="75"/>
      <c r="AP8" s="75"/>
      <c r="AQ8" s="75"/>
      <c r="AR8" s="75"/>
      <c r="AS8" s="75"/>
      <c r="AT8" s="75"/>
      <c r="AU8" s="75"/>
      <c r="AV8" s="75"/>
      <c r="AW8" s="75"/>
      <c r="AX8" s="75"/>
      <c r="AY8" s="75"/>
      <c r="AZ8" s="75"/>
      <c r="BA8" s="75"/>
      <c r="BB8" s="75"/>
      <c r="BC8" s="75"/>
      <c r="BD8" s="75"/>
      <c r="BE8" s="75"/>
      <c r="BF8" s="75"/>
      <c r="BG8" s="75"/>
      <c r="BH8" s="75"/>
      <c r="BI8" s="75"/>
      <c r="BJ8" s="75"/>
      <c r="BK8" s="75"/>
      <c r="BL8" s="75"/>
      <c r="BM8" s="75"/>
      <c r="BN8" s="75"/>
      <c r="BO8" s="75"/>
      <c r="BP8" s="75"/>
      <c r="BQ8" s="75"/>
    </row>
    <row r="9" spans="1:101" s="18" customFormat="1" ht="33.75" customHeight="1" x14ac:dyDescent="0.2">
      <c r="A9" s="96"/>
      <c r="B9" s="219" t="s">
        <v>96</v>
      </c>
      <c r="C9" s="220"/>
      <c r="D9" s="97"/>
      <c r="E9" s="98"/>
      <c r="F9" s="99"/>
      <c r="G9" s="245"/>
      <c r="H9" s="245"/>
      <c r="I9" s="245"/>
      <c r="J9" s="99"/>
      <c r="K9" s="97"/>
      <c r="L9" s="97"/>
      <c r="M9" s="99"/>
      <c r="N9" s="99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  <c r="AF9" s="35"/>
      <c r="AG9" s="35"/>
      <c r="AH9" s="35"/>
      <c r="AI9" s="35"/>
      <c r="AJ9" s="35"/>
      <c r="AK9" s="35"/>
      <c r="AL9" s="35"/>
      <c r="AM9" s="35"/>
      <c r="AN9" s="35"/>
      <c r="AO9" s="35"/>
      <c r="AP9" s="35"/>
      <c r="AQ9" s="35"/>
      <c r="AR9" s="35"/>
      <c r="AS9" s="35"/>
      <c r="AT9" s="35"/>
      <c r="AU9" s="35"/>
      <c r="AV9" s="35"/>
      <c r="AW9" s="35"/>
      <c r="AX9" s="35"/>
      <c r="AY9" s="35"/>
      <c r="AZ9" s="35"/>
      <c r="BA9" s="35"/>
      <c r="BB9" s="35"/>
      <c r="BC9" s="35"/>
      <c r="BD9" s="35"/>
      <c r="BE9" s="35"/>
      <c r="BF9" s="35"/>
      <c r="BG9" s="35"/>
      <c r="BH9" s="35"/>
      <c r="BI9" s="35"/>
      <c r="BJ9" s="35"/>
      <c r="BK9" s="35"/>
      <c r="BL9" s="35"/>
      <c r="BM9" s="35"/>
      <c r="BN9" s="35"/>
      <c r="BO9" s="35"/>
      <c r="BP9" s="35"/>
      <c r="BQ9" s="35"/>
    </row>
    <row r="10" spans="1:101" s="77" customFormat="1" ht="46.5" customHeight="1" x14ac:dyDescent="0.2">
      <c r="A10" s="242">
        <v>1</v>
      </c>
      <c r="B10" s="47" t="s">
        <v>41</v>
      </c>
      <c r="C10" s="47" t="s">
        <v>146</v>
      </c>
      <c r="D10" s="47" t="s">
        <v>46</v>
      </c>
      <c r="E10" s="47">
        <v>335</v>
      </c>
      <c r="F10" s="47" t="s">
        <v>147</v>
      </c>
      <c r="G10" s="56">
        <v>776437.55</v>
      </c>
      <c r="H10" s="245">
        <v>0</v>
      </c>
      <c r="I10" s="246">
        <f t="shared" ref="I10:I13" si="0">G10-H10</f>
        <v>776437.55</v>
      </c>
      <c r="J10" s="47" t="s">
        <v>39</v>
      </c>
      <c r="K10" s="47" t="s">
        <v>49</v>
      </c>
      <c r="L10" s="47" t="s">
        <v>47</v>
      </c>
      <c r="M10" s="47" t="s">
        <v>148</v>
      </c>
      <c r="N10" s="47" t="s">
        <v>46</v>
      </c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17"/>
      <c r="BI10" s="17"/>
      <c r="BJ10" s="17"/>
      <c r="BK10" s="17"/>
      <c r="BL10" s="17"/>
      <c r="BM10" s="17"/>
      <c r="BN10" s="17"/>
      <c r="BO10" s="17"/>
      <c r="BP10" s="17"/>
      <c r="BQ10" s="17"/>
      <c r="BR10" s="17"/>
      <c r="BS10" s="17"/>
      <c r="BT10" s="17"/>
      <c r="BU10" s="17"/>
      <c r="BV10" s="17"/>
      <c r="BW10" s="17"/>
      <c r="BX10" s="17"/>
      <c r="BY10" s="17"/>
      <c r="BZ10" s="17"/>
      <c r="CA10" s="17"/>
      <c r="CB10" s="17"/>
      <c r="CC10" s="17"/>
      <c r="CD10" s="17"/>
      <c r="CE10" s="17"/>
      <c r="CF10" s="17"/>
      <c r="CG10" s="17"/>
      <c r="CH10" s="17"/>
      <c r="CI10" s="17"/>
      <c r="CJ10" s="17"/>
      <c r="CK10" s="17"/>
      <c r="CL10" s="17"/>
      <c r="CM10" s="17"/>
      <c r="CN10" s="17"/>
      <c r="CO10" s="17"/>
      <c r="CP10" s="17"/>
      <c r="CQ10" s="17"/>
      <c r="CR10" s="17"/>
      <c r="CS10" s="17"/>
      <c r="CT10" s="17"/>
      <c r="CU10" s="17"/>
      <c r="CV10" s="17"/>
      <c r="CW10" s="17"/>
    </row>
    <row r="11" spans="1:101" s="80" customFormat="1" ht="51.75" customHeight="1" x14ac:dyDescent="0.2">
      <c r="A11" s="242">
        <f>A10+1</f>
        <v>2</v>
      </c>
      <c r="B11" s="47" t="s">
        <v>154</v>
      </c>
      <c r="C11" s="47" t="s">
        <v>56</v>
      </c>
      <c r="D11" s="47" t="s">
        <v>46</v>
      </c>
      <c r="E11" s="47">
        <v>216</v>
      </c>
      <c r="F11" s="47" t="s">
        <v>57</v>
      </c>
      <c r="G11" s="246">
        <v>38664</v>
      </c>
      <c r="H11" s="246">
        <v>0</v>
      </c>
      <c r="I11" s="246">
        <f t="shared" si="0"/>
        <v>38664</v>
      </c>
      <c r="J11" s="102" t="s">
        <v>39</v>
      </c>
      <c r="K11" s="47" t="s">
        <v>49</v>
      </c>
      <c r="L11" s="90" t="s">
        <v>31</v>
      </c>
      <c r="M11" s="90" t="s">
        <v>40</v>
      </c>
      <c r="N11" s="47" t="s">
        <v>46</v>
      </c>
      <c r="O11" s="17"/>
      <c r="P11" s="17"/>
      <c r="Q11" s="17"/>
      <c r="R11" s="17"/>
      <c r="S11" s="17"/>
      <c r="T11" s="17"/>
      <c r="U11" s="78"/>
      <c r="V11" s="78"/>
      <c r="W11" s="78"/>
      <c r="X11" s="78"/>
      <c r="Y11" s="78"/>
      <c r="Z11" s="78"/>
      <c r="AA11" s="78"/>
      <c r="AB11" s="78"/>
      <c r="AC11" s="78"/>
      <c r="AD11" s="78"/>
      <c r="AE11" s="78"/>
      <c r="AF11" s="78"/>
      <c r="AG11" s="78"/>
      <c r="AH11" s="78"/>
      <c r="AI11" s="78"/>
      <c r="AJ11" s="78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79"/>
    </row>
    <row r="12" spans="1:101" s="46" customFormat="1" ht="64.5" customHeight="1" x14ac:dyDescent="0.2">
      <c r="A12" s="242">
        <f t="shared" ref="A12:A24" si="1">A11+1</f>
        <v>3</v>
      </c>
      <c r="B12" s="47" t="s">
        <v>154</v>
      </c>
      <c r="C12" s="47" t="s">
        <v>155</v>
      </c>
      <c r="D12" s="47" t="s">
        <v>46</v>
      </c>
      <c r="E12" s="47">
        <v>110</v>
      </c>
      <c r="F12" s="47" t="s">
        <v>125</v>
      </c>
      <c r="G12" s="246">
        <v>639799.44999999995</v>
      </c>
      <c r="H12" s="249">
        <v>639799.44999999995</v>
      </c>
      <c r="I12" s="246">
        <f t="shared" si="0"/>
        <v>0</v>
      </c>
      <c r="J12" s="47" t="s">
        <v>39</v>
      </c>
      <c r="K12" s="47" t="s">
        <v>49</v>
      </c>
      <c r="L12" s="47" t="s">
        <v>47</v>
      </c>
      <c r="M12" s="47" t="s">
        <v>40</v>
      </c>
      <c r="N12" s="47" t="s">
        <v>46</v>
      </c>
      <c r="O12" s="65"/>
      <c r="P12" s="65"/>
      <c r="Q12" s="65"/>
      <c r="R12" s="65"/>
      <c r="S12" s="65"/>
      <c r="T12" s="65"/>
      <c r="U12" s="65"/>
      <c r="V12" s="65"/>
      <c r="W12" s="65"/>
      <c r="X12" s="65"/>
      <c r="Y12" s="65"/>
      <c r="Z12" s="65"/>
      <c r="AA12" s="65"/>
      <c r="AB12" s="65"/>
      <c r="AC12" s="65"/>
      <c r="AD12" s="65"/>
      <c r="AE12" s="65"/>
      <c r="AF12" s="65"/>
      <c r="AG12" s="65"/>
      <c r="AH12" s="65"/>
      <c r="AI12" s="65"/>
      <c r="AJ12" s="65"/>
      <c r="AK12" s="65"/>
      <c r="AL12" s="65"/>
      <c r="AM12" s="65"/>
      <c r="AN12" s="65"/>
      <c r="AO12" s="65"/>
      <c r="AP12" s="65"/>
      <c r="AQ12" s="65"/>
      <c r="AR12" s="65"/>
      <c r="AS12" s="65"/>
      <c r="AT12" s="65"/>
      <c r="AU12" s="65"/>
      <c r="AV12" s="65"/>
      <c r="AW12" s="65"/>
      <c r="AX12" s="65"/>
      <c r="AY12" s="65"/>
      <c r="AZ12" s="65"/>
      <c r="BA12" s="65"/>
      <c r="BB12" s="65"/>
      <c r="BC12" s="65"/>
      <c r="BD12" s="65"/>
      <c r="BE12" s="65"/>
      <c r="BF12" s="65"/>
      <c r="BG12" s="65"/>
      <c r="BH12" s="65"/>
      <c r="BI12" s="65"/>
      <c r="BJ12" s="65"/>
      <c r="BK12" s="65"/>
      <c r="BL12" s="65"/>
      <c r="BM12" s="65"/>
      <c r="BN12" s="65"/>
      <c r="BO12" s="65"/>
      <c r="BP12" s="65"/>
      <c r="BQ12" s="65"/>
      <c r="BR12" s="65"/>
      <c r="BS12" s="65"/>
      <c r="BT12" s="65"/>
      <c r="BU12" s="65"/>
      <c r="BV12" s="65"/>
      <c r="BW12" s="65"/>
      <c r="BX12" s="65"/>
      <c r="BY12" s="65"/>
      <c r="BZ12" s="65"/>
      <c r="CA12" s="65"/>
      <c r="CB12" s="65"/>
      <c r="CC12" s="65"/>
      <c r="CD12" s="65"/>
      <c r="CE12" s="65"/>
      <c r="CF12" s="65"/>
      <c r="CG12" s="65"/>
      <c r="CH12" s="65"/>
      <c r="CI12" s="65"/>
      <c r="CJ12" s="65"/>
      <c r="CK12" s="65"/>
      <c r="CL12" s="65"/>
      <c r="CM12" s="65"/>
      <c r="CN12" s="65"/>
      <c r="CO12" s="65"/>
      <c r="CP12" s="65"/>
      <c r="CQ12" s="65"/>
      <c r="CR12" s="65"/>
      <c r="CS12" s="65"/>
      <c r="CT12" s="65"/>
      <c r="CU12" s="65"/>
      <c r="CV12" s="65"/>
      <c r="CW12" s="65"/>
    </row>
    <row r="13" spans="1:101" s="83" customFormat="1" ht="54.75" customHeight="1" x14ac:dyDescent="0.25">
      <c r="A13" s="242">
        <f t="shared" si="1"/>
        <v>4</v>
      </c>
      <c r="B13" s="47" t="s">
        <v>37</v>
      </c>
      <c r="C13" s="47" t="s">
        <v>38</v>
      </c>
      <c r="D13" s="47" t="s">
        <v>360</v>
      </c>
      <c r="E13" s="47">
        <v>148</v>
      </c>
      <c r="F13" s="47" t="s">
        <v>98</v>
      </c>
      <c r="G13" s="246">
        <v>18780.400000000001</v>
      </c>
      <c r="H13" s="246">
        <v>18780.400000000001</v>
      </c>
      <c r="I13" s="246">
        <f t="shared" si="0"/>
        <v>0</v>
      </c>
      <c r="J13" s="47" t="s">
        <v>39</v>
      </c>
      <c r="K13" s="47" t="s">
        <v>49</v>
      </c>
      <c r="L13" s="47" t="s">
        <v>47</v>
      </c>
      <c r="M13" s="47" t="s">
        <v>40</v>
      </c>
      <c r="N13" s="47" t="s">
        <v>46</v>
      </c>
      <c r="O13" s="65"/>
      <c r="P13" s="65"/>
      <c r="Q13" s="65"/>
      <c r="R13" s="65"/>
      <c r="S13" s="65"/>
      <c r="T13" s="65"/>
      <c r="U13" s="65"/>
      <c r="V13" s="65"/>
      <c r="W13" s="65"/>
      <c r="X13" s="65"/>
      <c r="Y13" s="65"/>
      <c r="Z13" s="65"/>
      <c r="AA13" s="65"/>
      <c r="AB13" s="65"/>
      <c r="AC13" s="65"/>
      <c r="AD13" s="65"/>
      <c r="AE13" s="65"/>
      <c r="AF13" s="65"/>
      <c r="AG13" s="65"/>
      <c r="AH13" s="65"/>
      <c r="AI13" s="65"/>
      <c r="AJ13" s="65"/>
      <c r="AK13" s="65"/>
      <c r="AL13" s="65"/>
      <c r="AM13" s="65"/>
      <c r="AN13" s="65"/>
      <c r="AO13" s="65"/>
      <c r="AP13" s="65"/>
      <c r="AQ13" s="65"/>
      <c r="AR13" s="65"/>
      <c r="AS13" s="65"/>
      <c r="AT13" s="65"/>
      <c r="AU13" s="65"/>
      <c r="AV13" s="65"/>
      <c r="AW13" s="65"/>
      <c r="AX13" s="65"/>
      <c r="AY13" s="65"/>
      <c r="AZ13" s="65"/>
      <c r="BA13" s="65"/>
      <c r="BB13" s="65"/>
      <c r="BC13" s="65"/>
      <c r="BD13" s="65"/>
      <c r="BE13" s="65"/>
      <c r="BF13" s="65"/>
      <c r="BG13" s="65"/>
      <c r="BH13" s="65"/>
      <c r="BI13" s="65"/>
      <c r="BJ13" s="65"/>
      <c r="BK13" s="65"/>
      <c r="BL13" s="65"/>
      <c r="BM13" s="65"/>
      <c r="BN13" s="65"/>
      <c r="BO13" s="65"/>
      <c r="BP13" s="65"/>
      <c r="BQ13" s="65"/>
      <c r="BR13" s="81"/>
      <c r="BS13" s="82"/>
      <c r="BT13" s="82"/>
      <c r="BU13" s="82"/>
      <c r="BV13" s="82"/>
      <c r="BW13" s="82"/>
      <c r="BX13" s="82"/>
      <c r="BY13" s="82"/>
      <c r="BZ13" s="82"/>
      <c r="CA13" s="82"/>
      <c r="CB13" s="82"/>
      <c r="CC13" s="82"/>
      <c r="CD13" s="82"/>
      <c r="CE13" s="82"/>
      <c r="CF13" s="82"/>
      <c r="CG13" s="82"/>
      <c r="CH13" s="82"/>
      <c r="CI13" s="82"/>
      <c r="CJ13" s="82"/>
      <c r="CK13" s="82"/>
      <c r="CL13" s="82"/>
      <c r="CM13" s="82"/>
      <c r="CN13" s="82"/>
      <c r="CO13" s="82"/>
      <c r="CP13" s="82"/>
      <c r="CQ13" s="82"/>
      <c r="CR13" s="82"/>
      <c r="CS13" s="82"/>
      <c r="CT13" s="82"/>
      <c r="CU13" s="82"/>
      <c r="CV13" s="82"/>
      <c r="CW13" s="82"/>
    </row>
    <row r="14" spans="1:101" s="85" customFormat="1" ht="67.5" customHeight="1" x14ac:dyDescent="0.25">
      <c r="A14" s="242">
        <f t="shared" si="1"/>
        <v>5</v>
      </c>
      <c r="B14" s="47" t="s">
        <v>151</v>
      </c>
      <c r="C14" s="47" t="s">
        <v>152</v>
      </c>
      <c r="D14" s="103" t="s">
        <v>150</v>
      </c>
      <c r="E14" s="47">
        <v>60</v>
      </c>
      <c r="F14" s="47" t="s">
        <v>126</v>
      </c>
      <c r="G14" s="246">
        <v>50225.1</v>
      </c>
      <c r="H14" s="249">
        <v>50225.1</v>
      </c>
      <c r="I14" s="246">
        <f t="shared" ref="I14:I23" si="2">G14-H14</f>
        <v>0</v>
      </c>
      <c r="J14" s="47" t="s">
        <v>39</v>
      </c>
      <c r="K14" s="47" t="s">
        <v>49</v>
      </c>
      <c r="L14" s="47" t="s">
        <v>47</v>
      </c>
      <c r="M14" s="47" t="s">
        <v>40</v>
      </c>
      <c r="N14" s="47" t="s">
        <v>46</v>
      </c>
      <c r="O14" s="84"/>
      <c r="P14" s="84"/>
      <c r="Q14" s="84"/>
      <c r="R14" s="84"/>
      <c r="S14" s="84"/>
      <c r="T14" s="84"/>
      <c r="U14" s="84"/>
      <c r="V14" s="84"/>
      <c r="W14" s="84"/>
      <c r="X14" s="84"/>
      <c r="Y14" s="84"/>
      <c r="Z14" s="84"/>
      <c r="AA14" s="84"/>
      <c r="AB14" s="84"/>
      <c r="AC14" s="84"/>
      <c r="AD14" s="84"/>
      <c r="AE14" s="84"/>
      <c r="AF14" s="84"/>
      <c r="AG14" s="84"/>
      <c r="AH14" s="84"/>
      <c r="AI14" s="84"/>
      <c r="AJ14" s="84"/>
      <c r="AK14" s="84"/>
      <c r="AL14" s="84"/>
      <c r="AM14" s="84"/>
      <c r="AN14" s="84"/>
      <c r="AO14" s="84"/>
      <c r="AP14" s="84"/>
      <c r="AQ14" s="84"/>
      <c r="AR14" s="84"/>
      <c r="AS14" s="84"/>
      <c r="AT14" s="84"/>
      <c r="AU14" s="84"/>
      <c r="AV14" s="84"/>
      <c r="AW14" s="84"/>
      <c r="AX14" s="84"/>
      <c r="AY14" s="84"/>
      <c r="AZ14" s="84"/>
      <c r="BA14" s="84"/>
      <c r="BB14" s="84"/>
      <c r="BC14" s="84"/>
      <c r="BD14" s="84"/>
      <c r="BE14" s="84"/>
      <c r="BF14" s="84"/>
      <c r="BG14" s="84"/>
      <c r="BH14" s="84"/>
      <c r="BI14" s="84"/>
      <c r="BJ14" s="84"/>
      <c r="BK14" s="84"/>
      <c r="BL14" s="84"/>
      <c r="BM14" s="84"/>
      <c r="BN14" s="84"/>
      <c r="BO14" s="84"/>
      <c r="BP14" s="84"/>
      <c r="BQ14" s="84"/>
      <c r="BR14" s="84"/>
      <c r="BS14" s="84"/>
      <c r="BT14" s="84"/>
      <c r="BU14" s="84"/>
      <c r="BV14" s="84"/>
      <c r="BW14" s="84"/>
      <c r="BX14" s="84"/>
      <c r="BY14" s="84"/>
      <c r="BZ14" s="84"/>
      <c r="CA14" s="84"/>
      <c r="CB14" s="84"/>
      <c r="CC14" s="84"/>
      <c r="CD14" s="84"/>
      <c r="CE14" s="84"/>
      <c r="CF14" s="84"/>
      <c r="CG14" s="84"/>
      <c r="CH14" s="84"/>
      <c r="CI14" s="84"/>
      <c r="CJ14" s="84"/>
      <c r="CK14" s="84"/>
      <c r="CL14" s="84"/>
      <c r="CM14" s="84"/>
      <c r="CN14" s="84"/>
      <c r="CO14" s="84"/>
      <c r="CP14" s="84"/>
      <c r="CQ14" s="84"/>
      <c r="CR14" s="84"/>
      <c r="CS14" s="84"/>
      <c r="CT14" s="84"/>
      <c r="CU14" s="84"/>
      <c r="CV14" s="84"/>
      <c r="CW14" s="84"/>
    </row>
    <row r="15" spans="1:101" s="46" customFormat="1" ht="63.75" customHeight="1" x14ac:dyDescent="0.2">
      <c r="A15" s="242">
        <f t="shared" si="1"/>
        <v>6</v>
      </c>
      <c r="B15" s="47" t="s">
        <v>221</v>
      </c>
      <c r="C15" s="47" t="s">
        <v>157</v>
      </c>
      <c r="D15" s="104" t="s">
        <v>725</v>
      </c>
      <c r="E15" s="47">
        <v>64</v>
      </c>
      <c r="F15" s="47" t="s">
        <v>11</v>
      </c>
      <c r="G15" s="246">
        <v>162758.15</v>
      </c>
      <c r="H15" s="249">
        <v>162758.15</v>
      </c>
      <c r="I15" s="246">
        <f t="shared" si="2"/>
        <v>0</v>
      </c>
      <c r="J15" s="47" t="s">
        <v>39</v>
      </c>
      <c r="K15" s="103" t="s">
        <v>49</v>
      </c>
      <c r="L15" s="47" t="s">
        <v>47</v>
      </c>
      <c r="M15" s="47" t="s">
        <v>40</v>
      </c>
      <c r="N15" s="217" t="s">
        <v>220</v>
      </c>
      <c r="O15" s="65"/>
      <c r="P15" s="65"/>
      <c r="Q15" s="65"/>
      <c r="R15" s="65"/>
      <c r="S15" s="65"/>
      <c r="T15" s="65"/>
      <c r="U15" s="65"/>
      <c r="V15" s="65"/>
      <c r="W15" s="65"/>
      <c r="X15" s="65"/>
      <c r="Y15" s="65"/>
      <c r="Z15" s="65"/>
      <c r="AA15" s="65"/>
      <c r="AB15" s="65"/>
      <c r="AC15" s="65"/>
      <c r="AD15" s="65"/>
      <c r="AE15" s="65"/>
      <c r="AF15" s="65"/>
      <c r="AG15" s="65"/>
      <c r="AH15" s="65"/>
      <c r="AI15" s="65"/>
      <c r="AJ15" s="65"/>
      <c r="AK15" s="65"/>
      <c r="AL15" s="65"/>
      <c r="AM15" s="65"/>
      <c r="AN15" s="65"/>
      <c r="AO15" s="65"/>
      <c r="AP15" s="65"/>
      <c r="AQ15" s="65"/>
      <c r="AR15" s="65"/>
      <c r="AS15" s="65"/>
      <c r="AT15" s="65"/>
      <c r="AU15" s="65"/>
      <c r="AV15" s="65"/>
      <c r="AW15" s="65"/>
      <c r="AX15" s="65"/>
      <c r="AY15" s="65"/>
      <c r="AZ15" s="65"/>
      <c r="BA15" s="65"/>
      <c r="BB15" s="65"/>
      <c r="BC15" s="65"/>
      <c r="BD15" s="65"/>
      <c r="BE15" s="65"/>
      <c r="BF15" s="65"/>
      <c r="BG15" s="65"/>
      <c r="BH15" s="65"/>
      <c r="BI15" s="65"/>
      <c r="BJ15" s="65"/>
      <c r="BK15" s="65"/>
      <c r="BL15" s="65"/>
      <c r="BM15" s="65"/>
      <c r="BN15" s="65"/>
      <c r="BO15" s="65"/>
      <c r="BP15" s="65"/>
      <c r="BQ15" s="65"/>
      <c r="BR15" s="65"/>
      <c r="BS15" s="65"/>
      <c r="BT15" s="65"/>
      <c r="BU15" s="65"/>
      <c r="BV15" s="65"/>
      <c r="BW15" s="65"/>
      <c r="BX15" s="65"/>
      <c r="BY15" s="65"/>
      <c r="BZ15" s="65"/>
      <c r="CA15" s="65"/>
      <c r="CB15" s="65"/>
      <c r="CC15" s="65"/>
      <c r="CD15" s="65"/>
      <c r="CE15" s="65"/>
      <c r="CF15" s="65"/>
      <c r="CG15" s="65"/>
      <c r="CH15" s="65"/>
      <c r="CI15" s="65"/>
      <c r="CJ15" s="65"/>
      <c r="CK15" s="65"/>
      <c r="CL15" s="65"/>
      <c r="CM15" s="65"/>
      <c r="CN15" s="65"/>
      <c r="CO15" s="65"/>
      <c r="CP15" s="65"/>
      <c r="CQ15" s="65"/>
      <c r="CR15" s="65"/>
      <c r="CS15" s="65"/>
      <c r="CT15" s="65"/>
      <c r="CU15" s="65"/>
      <c r="CV15" s="65"/>
      <c r="CW15" s="65"/>
    </row>
    <row r="16" spans="1:101" s="66" customFormat="1" ht="49.5" customHeight="1" x14ac:dyDescent="0.2">
      <c r="A16" s="242">
        <f t="shared" si="1"/>
        <v>7</v>
      </c>
      <c r="B16" s="47" t="s">
        <v>188</v>
      </c>
      <c r="C16" s="105" t="s">
        <v>182</v>
      </c>
      <c r="D16" s="103" t="s">
        <v>150</v>
      </c>
      <c r="E16" s="47"/>
      <c r="F16" s="47" t="s">
        <v>189</v>
      </c>
      <c r="G16" s="246">
        <v>1</v>
      </c>
      <c r="H16" s="249">
        <v>0</v>
      </c>
      <c r="I16" s="246">
        <f t="shared" si="2"/>
        <v>1</v>
      </c>
      <c r="J16" s="47" t="s">
        <v>39</v>
      </c>
      <c r="K16" s="47" t="s">
        <v>49</v>
      </c>
      <c r="L16" s="47" t="s">
        <v>47</v>
      </c>
      <c r="M16" s="47" t="s">
        <v>40</v>
      </c>
      <c r="N16" s="47" t="s">
        <v>46</v>
      </c>
      <c r="O16" s="84"/>
      <c r="P16" s="84"/>
      <c r="Q16" s="84"/>
      <c r="R16" s="84"/>
      <c r="S16" s="84"/>
      <c r="T16" s="84"/>
      <c r="U16" s="84"/>
      <c r="V16" s="84"/>
      <c r="W16" s="84"/>
      <c r="X16" s="84"/>
      <c r="Y16" s="84"/>
      <c r="Z16" s="84"/>
      <c r="AA16" s="84"/>
      <c r="AB16" s="84"/>
      <c r="AC16" s="84"/>
      <c r="AD16" s="84"/>
      <c r="AE16" s="84"/>
      <c r="AF16" s="84"/>
      <c r="AG16" s="84"/>
      <c r="AH16" s="84"/>
      <c r="AI16" s="84"/>
      <c r="AJ16" s="84"/>
      <c r="AK16" s="84"/>
      <c r="AL16" s="84"/>
      <c r="AM16" s="84"/>
      <c r="AN16" s="84"/>
      <c r="AO16" s="84"/>
      <c r="AP16" s="84"/>
      <c r="AQ16" s="84"/>
      <c r="AR16" s="84"/>
      <c r="AS16" s="84"/>
      <c r="AT16" s="84"/>
      <c r="AU16" s="84"/>
      <c r="AV16" s="84"/>
      <c r="AW16" s="84"/>
      <c r="AX16" s="84"/>
      <c r="AY16" s="84"/>
      <c r="AZ16" s="84"/>
      <c r="BA16" s="84"/>
      <c r="BB16" s="84"/>
      <c r="BC16" s="84"/>
      <c r="BD16" s="84"/>
      <c r="BE16" s="84"/>
      <c r="BF16" s="84"/>
      <c r="BG16" s="84"/>
      <c r="BH16" s="84"/>
      <c r="BI16" s="84"/>
      <c r="BJ16" s="84"/>
      <c r="BK16" s="84"/>
      <c r="BL16" s="84"/>
      <c r="BM16" s="84"/>
      <c r="BN16" s="84"/>
      <c r="BO16" s="84"/>
      <c r="BP16" s="84"/>
      <c r="BQ16" s="84"/>
      <c r="BR16" s="84"/>
      <c r="BS16" s="84"/>
      <c r="BT16" s="84"/>
      <c r="BU16" s="84"/>
      <c r="BV16" s="84"/>
      <c r="BW16" s="84"/>
      <c r="BX16" s="84"/>
      <c r="BY16" s="84"/>
      <c r="BZ16" s="84"/>
      <c r="CA16" s="84"/>
      <c r="CB16" s="84"/>
      <c r="CC16" s="84"/>
      <c r="CD16" s="84"/>
      <c r="CE16" s="84"/>
      <c r="CF16" s="84"/>
      <c r="CG16" s="84"/>
      <c r="CH16" s="84"/>
      <c r="CI16" s="84"/>
      <c r="CJ16" s="84"/>
      <c r="CK16" s="84"/>
      <c r="CL16" s="84"/>
      <c r="CM16" s="84"/>
      <c r="CN16" s="84"/>
      <c r="CO16" s="84"/>
      <c r="CP16" s="84"/>
      <c r="CQ16" s="84"/>
      <c r="CR16" s="84"/>
      <c r="CS16" s="84"/>
      <c r="CT16" s="84"/>
      <c r="CU16" s="84"/>
      <c r="CV16" s="84"/>
      <c r="CW16" s="84"/>
    </row>
    <row r="17" spans="1:251" s="66" customFormat="1" ht="41.25" customHeight="1" x14ac:dyDescent="0.2">
      <c r="A17" s="242">
        <f t="shared" si="1"/>
        <v>8</v>
      </c>
      <c r="B17" s="47" t="s">
        <v>186</v>
      </c>
      <c r="C17" s="105" t="s">
        <v>182</v>
      </c>
      <c r="D17" s="47" t="s">
        <v>361</v>
      </c>
      <c r="E17" s="47">
        <v>30</v>
      </c>
      <c r="F17" s="47" t="s">
        <v>124</v>
      </c>
      <c r="G17" s="246">
        <v>550000</v>
      </c>
      <c r="H17" s="249">
        <v>550000</v>
      </c>
      <c r="I17" s="246">
        <f t="shared" si="2"/>
        <v>0</v>
      </c>
      <c r="J17" s="47" t="s">
        <v>39</v>
      </c>
      <c r="K17" s="47" t="s">
        <v>49</v>
      </c>
      <c r="L17" s="47" t="s">
        <v>47</v>
      </c>
      <c r="M17" s="47"/>
      <c r="N17" s="47" t="s">
        <v>46</v>
      </c>
      <c r="O17" s="84"/>
      <c r="P17" s="84"/>
      <c r="Q17" s="84"/>
      <c r="R17" s="84"/>
      <c r="S17" s="84"/>
      <c r="T17" s="84"/>
      <c r="U17" s="84"/>
      <c r="V17" s="84"/>
      <c r="W17" s="84"/>
      <c r="X17" s="84"/>
      <c r="Y17" s="84"/>
      <c r="Z17" s="84"/>
      <c r="AA17" s="84"/>
      <c r="AB17" s="84"/>
      <c r="AC17" s="84"/>
      <c r="AD17" s="84"/>
      <c r="AE17" s="84"/>
      <c r="AF17" s="84"/>
      <c r="AG17" s="84"/>
      <c r="AH17" s="84"/>
      <c r="AI17" s="84"/>
      <c r="AJ17" s="84"/>
      <c r="AK17" s="84"/>
      <c r="AL17" s="84"/>
      <c r="AM17" s="84"/>
      <c r="AN17" s="84"/>
      <c r="AO17" s="84"/>
      <c r="AP17" s="84"/>
      <c r="AQ17" s="84"/>
      <c r="AR17" s="84"/>
      <c r="AS17" s="84"/>
      <c r="AT17" s="84"/>
      <c r="AU17" s="84"/>
      <c r="AV17" s="84"/>
      <c r="AW17" s="84"/>
      <c r="AX17" s="84"/>
      <c r="AY17" s="84"/>
      <c r="AZ17" s="84"/>
      <c r="BA17" s="84"/>
      <c r="BB17" s="84"/>
      <c r="BC17" s="84"/>
      <c r="BD17" s="84"/>
      <c r="BE17" s="84"/>
      <c r="BF17" s="84"/>
      <c r="BG17" s="84"/>
      <c r="BH17" s="84"/>
      <c r="BI17" s="84"/>
      <c r="BJ17" s="84"/>
      <c r="BK17" s="84"/>
      <c r="BL17" s="84"/>
      <c r="BM17" s="84"/>
      <c r="BN17" s="84"/>
      <c r="BO17" s="84"/>
      <c r="BP17" s="84"/>
      <c r="BQ17" s="84"/>
      <c r="BR17" s="84"/>
      <c r="BS17" s="84"/>
      <c r="BT17" s="84"/>
      <c r="BU17" s="84"/>
      <c r="BV17" s="84"/>
      <c r="BW17" s="84"/>
      <c r="BX17" s="84"/>
      <c r="BY17" s="84"/>
      <c r="BZ17" s="84"/>
      <c r="CA17" s="84"/>
      <c r="CB17" s="84"/>
      <c r="CC17" s="84"/>
      <c r="CD17" s="84"/>
      <c r="CE17" s="84"/>
      <c r="CF17" s="84"/>
      <c r="CG17" s="84"/>
      <c r="CH17" s="84"/>
      <c r="CI17" s="84"/>
      <c r="CJ17" s="84"/>
      <c r="CK17" s="84"/>
      <c r="CL17" s="84"/>
      <c r="CM17" s="84"/>
      <c r="CN17" s="84"/>
      <c r="CO17" s="84"/>
      <c r="CP17" s="84"/>
      <c r="CQ17" s="84"/>
      <c r="CR17" s="84"/>
      <c r="CS17" s="84"/>
      <c r="CT17" s="84"/>
      <c r="CU17" s="84"/>
      <c r="CV17" s="84"/>
      <c r="CW17" s="84"/>
    </row>
    <row r="18" spans="1:251" s="18" customFormat="1" ht="74.25" customHeight="1" x14ac:dyDescent="0.2">
      <c r="A18" s="242">
        <f t="shared" si="1"/>
        <v>9</v>
      </c>
      <c r="B18" s="47" t="s">
        <v>32</v>
      </c>
      <c r="C18" s="47" t="s">
        <v>33</v>
      </c>
      <c r="D18" s="47" t="s">
        <v>46</v>
      </c>
      <c r="E18" s="47">
        <v>143.1</v>
      </c>
      <c r="F18" s="47" t="s">
        <v>1818</v>
      </c>
      <c r="G18" s="246">
        <v>84487.99</v>
      </c>
      <c r="H18" s="246">
        <v>0</v>
      </c>
      <c r="I18" s="246">
        <f t="shared" si="2"/>
        <v>84487.99</v>
      </c>
      <c r="J18" s="103" t="s">
        <v>133</v>
      </c>
      <c r="K18" s="47" t="s">
        <v>49</v>
      </c>
      <c r="L18" s="101" t="s">
        <v>31</v>
      </c>
      <c r="M18" s="47" t="s">
        <v>123</v>
      </c>
      <c r="N18" s="47" t="s">
        <v>46</v>
      </c>
      <c r="O18" s="86"/>
      <c r="P18" s="86"/>
      <c r="Q18" s="86"/>
      <c r="R18" s="86"/>
      <c r="S18" s="86"/>
      <c r="T18" s="86"/>
      <c r="U18" s="86"/>
      <c r="V18" s="86"/>
      <c r="W18" s="86"/>
      <c r="X18" s="86"/>
      <c r="Y18" s="86"/>
      <c r="Z18" s="86"/>
      <c r="AA18" s="86"/>
      <c r="AB18" s="86"/>
      <c r="AC18" s="86"/>
      <c r="AD18" s="86"/>
      <c r="AE18" s="86"/>
      <c r="AF18" s="86"/>
      <c r="AG18" s="86"/>
      <c r="AH18" s="86"/>
      <c r="AI18" s="86"/>
      <c r="AJ18" s="86"/>
      <c r="AK18" s="86"/>
      <c r="AL18" s="86"/>
      <c r="AM18" s="86"/>
      <c r="AN18" s="86"/>
      <c r="AO18" s="86"/>
      <c r="AP18" s="86"/>
      <c r="AQ18" s="86"/>
      <c r="AR18" s="86"/>
      <c r="AS18" s="86"/>
      <c r="AT18" s="86"/>
      <c r="AU18" s="86"/>
      <c r="AV18" s="86"/>
      <c r="AW18" s="86"/>
      <c r="AX18" s="86"/>
      <c r="AY18" s="86"/>
      <c r="AZ18" s="86"/>
      <c r="BA18" s="86"/>
      <c r="BB18" s="86"/>
      <c r="BC18" s="86"/>
      <c r="BD18" s="86"/>
      <c r="BE18" s="86"/>
      <c r="BF18" s="86"/>
      <c r="BG18" s="86"/>
      <c r="BH18" s="86"/>
      <c r="BI18" s="86"/>
      <c r="BJ18" s="86"/>
      <c r="BK18" s="86"/>
      <c r="BL18" s="86"/>
      <c r="BM18" s="86"/>
      <c r="BN18" s="86"/>
      <c r="BO18" s="86"/>
      <c r="BP18" s="86"/>
      <c r="BQ18" s="86"/>
      <c r="BR18" s="50"/>
      <c r="BS18" s="50"/>
      <c r="BT18" s="50"/>
      <c r="BU18" s="50"/>
      <c r="BV18" s="50"/>
      <c r="BW18" s="50"/>
      <c r="BX18" s="50"/>
      <c r="BY18" s="50"/>
      <c r="BZ18" s="50"/>
      <c r="CA18" s="50"/>
      <c r="CB18" s="50"/>
      <c r="CC18" s="50"/>
      <c r="CD18" s="50"/>
      <c r="CE18" s="50"/>
      <c r="CF18" s="50"/>
      <c r="CG18" s="50"/>
      <c r="CH18" s="50"/>
      <c r="CI18" s="50"/>
      <c r="CJ18" s="50"/>
      <c r="CK18" s="50"/>
      <c r="CL18" s="50"/>
      <c r="CM18" s="50"/>
      <c r="CN18" s="50"/>
      <c r="CO18" s="50"/>
      <c r="CP18" s="50"/>
      <c r="CQ18" s="50"/>
      <c r="CR18" s="50"/>
      <c r="CS18" s="50"/>
      <c r="CT18" s="50"/>
      <c r="CU18" s="50"/>
      <c r="CV18" s="50"/>
      <c r="CW18" s="50"/>
      <c r="CX18" s="50"/>
      <c r="CY18" s="50"/>
      <c r="CZ18" s="50"/>
      <c r="DA18" s="50"/>
      <c r="DB18" s="50"/>
      <c r="DC18" s="50"/>
      <c r="DD18" s="50"/>
      <c r="DE18" s="50"/>
      <c r="DF18" s="50"/>
      <c r="DG18" s="50"/>
      <c r="DH18" s="50"/>
      <c r="DI18" s="50"/>
      <c r="DJ18" s="50"/>
      <c r="DK18" s="50"/>
      <c r="DL18" s="50"/>
      <c r="DM18" s="50"/>
      <c r="DN18" s="50"/>
      <c r="DO18" s="50"/>
      <c r="DP18" s="50"/>
      <c r="DQ18" s="50"/>
      <c r="DR18" s="50"/>
      <c r="DS18" s="50"/>
      <c r="DT18" s="50"/>
      <c r="DU18" s="50"/>
      <c r="DV18" s="50"/>
      <c r="DW18" s="50"/>
      <c r="DX18" s="50"/>
      <c r="DY18" s="50"/>
      <c r="DZ18" s="50"/>
      <c r="EA18" s="50"/>
      <c r="EB18" s="50"/>
      <c r="EC18" s="50"/>
      <c r="ED18" s="50"/>
      <c r="EE18" s="50"/>
      <c r="EF18" s="50"/>
      <c r="EG18" s="50"/>
      <c r="EH18" s="50"/>
      <c r="EI18" s="50"/>
      <c r="EJ18" s="50"/>
      <c r="EK18" s="50"/>
      <c r="EL18" s="50"/>
      <c r="EM18" s="50"/>
      <c r="EN18" s="50"/>
      <c r="EO18" s="50"/>
      <c r="EP18" s="50"/>
      <c r="EQ18" s="50"/>
      <c r="ER18" s="50"/>
      <c r="ES18" s="50"/>
      <c r="ET18" s="50"/>
      <c r="EU18" s="50"/>
      <c r="EV18" s="50"/>
      <c r="EW18" s="50"/>
      <c r="EX18" s="50"/>
      <c r="EY18" s="50"/>
      <c r="EZ18" s="50"/>
      <c r="FA18" s="50"/>
      <c r="FB18" s="50"/>
      <c r="FC18" s="50"/>
      <c r="FD18" s="50"/>
      <c r="FE18" s="50"/>
      <c r="FF18" s="50"/>
      <c r="FG18" s="50"/>
      <c r="FH18" s="50"/>
      <c r="FI18" s="50"/>
      <c r="FJ18" s="50"/>
      <c r="FK18" s="50"/>
      <c r="FL18" s="50"/>
      <c r="FM18" s="50"/>
      <c r="FN18" s="50"/>
      <c r="FO18" s="50"/>
      <c r="FP18" s="50"/>
      <c r="FQ18" s="50"/>
      <c r="FR18" s="50"/>
      <c r="FS18" s="50"/>
      <c r="FT18" s="50"/>
      <c r="FU18" s="50"/>
      <c r="FV18" s="50"/>
      <c r="FW18" s="50"/>
      <c r="FX18" s="50"/>
      <c r="FY18" s="50"/>
      <c r="FZ18" s="50"/>
      <c r="GA18" s="50"/>
      <c r="GB18" s="50"/>
      <c r="GC18" s="50"/>
      <c r="GD18" s="50"/>
      <c r="GE18" s="50"/>
      <c r="GF18" s="50"/>
      <c r="GG18" s="50"/>
      <c r="GH18" s="50"/>
      <c r="GI18" s="50"/>
      <c r="GJ18" s="50"/>
      <c r="GK18" s="50"/>
      <c r="GL18" s="50"/>
      <c r="GM18" s="50"/>
      <c r="GN18" s="50"/>
      <c r="GO18" s="50"/>
      <c r="GP18" s="50"/>
      <c r="GQ18" s="50"/>
      <c r="GR18" s="50"/>
      <c r="GS18" s="50"/>
      <c r="GT18" s="50"/>
      <c r="GU18" s="50"/>
      <c r="GV18" s="50"/>
      <c r="GW18" s="50"/>
      <c r="GX18" s="50"/>
      <c r="GY18" s="50"/>
      <c r="GZ18" s="50"/>
      <c r="HA18" s="50"/>
      <c r="HB18" s="50"/>
      <c r="HC18" s="50"/>
      <c r="HD18" s="50"/>
      <c r="HE18" s="50"/>
      <c r="HF18" s="50"/>
      <c r="HG18" s="50"/>
      <c r="HH18" s="50"/>
      <c r="HI18" s="50"/>
      <c r="HJ18" s="50"/>
      <c r="HK18" s="50"/>
      <c r="HL18" s="50"/>
      <c r="HM18" s="50"/>
      <c r="HN18" s="50"/>
      <c r="HO18" s="50"/>
      <c r="HP18" s="50"/>
      <c r="HQ18" s="50"/>
      <c r="HR18" s="50"/>
      <c r="HS18" s="50"/>
      <c r="HT18" s="50"/>
      <c r="HU18" s="50"/>
      <c r="HV18" s="50"/>
      <c r="HW18" s="50"/>
      <c r="HX18" s="50"/>
      <c r="HY18" s="50"/>
      <c r="HZ18" s="50"/>
      <c r="IA18" s="50"/>
      <c r="IB18" s="50"/>
      <c r="IC18" s="50"/>
      <c r="ID18" s="50"/>
      <c r="IE18" s="50"/>
      <c r="IF18" s="50"/>
      <c r="IG18" s="50"/>
      <c r="IH18" s="50"/>
      <c r="II18" s="50"/>
      <c r="IJ18" s="50"/>
      <c r="IK18" s="50"/>
      <c r="IL18" s="50"/>
      <c r="IM18" s="50"/>
      <c r="IN18" s="50"/>
      <c r="IO18" s="50"/>
      <c r="IP18" s="50"/>
      <c r="IQ18" s="50"/>
    </row>
    <row r="19" spans="1:251" s="68" customFormat="1" ht="54" customHeight="1" x14ac:dyDescent="0.2">
      <c r="A19" s="242">
        <f t="shared" si="1"/>
        <v>10</v>
      </c>
      <c r="B19" s="47" t="s">
        <v>652</v>
      </c>
      <c r="C19" s="47" t="s">
        <v>143</v>
      </c>
      <c r="D19" s="106" t="s">
        <v>1817</v>
      </c>
      <c r="E19" s="47">
        <v>220.9</v>
      </c>
      <c r="F19" s="107" t="s">
        <v>62</v>
      </c>
      <c r="G19" s="245">
        <v>693541.3</v>
      </c>
      <c r="H19" s="245">
        <v>0</v>
      </c>
      <c r="I19" s="247">
        <f t="shared" si="2"/>
        <v>693541.3</v>
      </c>
      <c r="J19" s="102" t="s">
        <v>39</v>
      </c>
      <c r="K19" s="47" t="s">
        <v>49</v>
      </c>
      <c r="L19" s="100" t="s">
        <v>47</v>
      </c>
      <c r="M19" s="47" t="s">
        <v>123</v>
      </c>
      <c r="N19" s="47" t="s">
        <v>739</v>
      </c>
      <c r="AD19" s="69"/>
      <c r="AE19" s="69"/>
      <c r="AF19" s="69"/>
      <c r="AG19" s="69"/>
      <c r="AH19" s="69"/>
      <c r="AI19" s="69"/>
      <c r="AJ19" s="69"/>
      <c r="AK19" s="69"/>
      <c r="AL19" s="69"/>
      <c r="AM19" s="69"/>
      <c r="AN19" s="69"/>
      <c r="AO19" s="69"/>
      <c r="AP19" s="69"/>
      <c r="AQ19" s="69"/>
      <c r="AR19" s="69"/>
      <c r="AS19" s="69"/>
      <c r="AT19" s="69"/>
      <c r="AU19" s="69"/>
      <c r="AV19" s="69"/>
      <c r="AW19" s="69"/>
      <c r="AX19" s="69"/>
      <c r="AY19" s="69"/>
      <c r="AZ19" s="69"/>
      <c r="BA19" s="69"/>
      <c r="BB19" s="69"/>
      <c r="BC19" s="69"/>
      <c r="BD19" s="69"/>
      <c r="BE19" s="69"/>
      <c r="BF19" s="69"/>
      <c r="BG19" s="69"/>
      <c r="BH19" s="69"/>
      <c r="BI19" s="69"/>
      <c r="BJ19" s="69"/>
      <c r="BK19" s="69"/>
      <c r="BL19" s="69"/>
      <c r="BM19" s="69"/>
      <c r="BN19" s="69"/>
      <c r="BO19" s="69"/>
      <c r="BP19" s="69"/>
      <c r="BQ19" s="69"/>
    </row>
    <row r="20" spans="1:251" s="18" customFormat="1" ht="49.5" customHeight="1" x14ac:dyDescent="0.2">
      <c r="A20" s="242">
        <f t="shared" si="1"/>
        <v>11</v>
      </c>
      <c r="B20" s="47" t="s">
        <v>1123</v>
      </c>
      <c r="C20" s="47" t="s">
        <v>747</v>
      </c>
      <c r="D20" s="47" t="s">
        <v>741</v>
      </c>
      <c r="E20" s="47">
        <v>28.7</v>
      </c>
      <c r="F20" s="47" t="s">
        <v>1819</v>
      </c>
      <c r="G20" s="56">
        <v>98634.8</v>
      </c>
      <c r="H20" s="56">
        <v>98634.8</v>
      </c>
      <c r="I20" s="56">
        <f t="shared" si="2"/>
        <v>0</v>
      </c>
      <c r="J20" s="47" t="s">
        <v>729</v>
      </c>
      <c r="K20" s="100" t="s">
        <v>49</v>
      </c>
      <c r="L20" s="100" t="s">
        <v>47</v>
      </c>
      <c r="M20" s="47" t="s">
        <v>40</v>
      </c>
      <c r="N20" s="47" t="s">
        <v>740</v>
      </c>
      <c r="AD20" s="35"/>
      <c r="AE20" s="35"/>
      <c r="AF20" s="35"/>
      <c r="AG20" s="35"/>
      <c r="AH20" s="35"/>
      <c r="AI20" s="35"/>
      <c r="AJ20" s="35"/>
      <c r="AK20" s="35"/>
      <c r="AL20" s="35"/>
      <c r="AM20" s="35"/>
      <c r="AN20" s="35"/>
      <c r="AO20" s="35"/>
      <c r="AP20" s="35"/>
      <c r="AQ20" s="35"/>
      <c r="AR20" s="35"/>
      <c r="AS20" s="35"/>
      <c r="AT20" s="35"/>
      <c r="AU20" s="35"/>
      <c r="AV20" s="35"/>
      <c r="AW20" s="35"/>
      <c r="AX20" s="35"/>
      <c r="AY20" s="35"/>
      <c r="AZ20" s="35"/>
      <c r="BA20" s="35"/>
      <c r="BB20" s="35"/>
      <c r="BC20" s="35"/>
      <c r="BD20" s="35"/>
      <c r="BE20" s="35"/>
      <c r="BF20" s="35"/>
      <c r="BG20" s="35"/>
      <c r="BH20" s="35"/>
      <c r="BI20" s="35"/>
      <c r="BJ20" s="35"/>
      <c r="BK20" s="35"/>
      <c r="BL20" s="35"/>
      <c r="BM20" s="35"/>
      <c r="BN20" s="35"/>
      <c r="BO20" s="35"/>
      <c r="BP20" s="35"/>
      <c r="BQ20" s="35"/>
    </row>
    <row r="21" spans="1:251" s="18" customFormat="1" ht="49.5" customHeight="1" x14ac:dyDescent="0.2">
      <c r="A21" s="242">
        <f t="shared" si="1"/>
        <v>12</v>
      </c>
      <c r="B21" s="47" t="s">
        <v>731</v>
      </c>
      <c r="C21" s="47" t="s">
        <v>733</v>
      </c>
      <c r="D21" s="47" t="s">
        <v>742</v>
      </c>
      <c r="E21" s="47">
        <v>960.4</v>
      </c>
      <c r="F21" s="217" t="s">
        <v>1819</v>
      </c>
      <c r="G21" s="56">
        <v>5770057.5</v>
      </c>
      <c r="H21" s="56">
        <v>4427976.3099999996</v>
      </c>
      <c r="I21" s="56">
        <f t="shared" si="2"/>
        <v>1342081.1900000004</v>
      </c>
      <c r="J21" s="47" t="s">
        <v>729</v>
      </c>
      <c r="K21" s="100" t="s">
        <v>49</v>
      </c>
      <c r="L21" s="100" t="s">
        <v>47</v>
      </c>
      <c r="M21" s="47" t="s">
        <v>40</v>
      </c>
      <c r="N21" s="47" t="s">
        <v>743</v>
      </c>
      <c r="AD21" s="35"/>
      <c r="AE21" s="35"/>
      <c r="AF21" s="35"/>
      <c r="AG21" s="35"/>
      <c r="AH21" s="35"/>
      <c r="AI21" s="35"/>
      <c r="AJ21" s="35"/>
      <c r="AK21" s="35"/>
      <c r="AL21" s="35"/>
      <c r="AM21" s="35"/>
      <c r="AN21" s="35"/>
      <c r="AO21" s="35"/>
      <c r="AP21" s="35"/>
      <c r="AQ21" s="35"/>
      <c r="AR21" s="35"/>
      <c r="AS21" s="35"/>
      <c r="AT21" s="35"/>
      <c r="AU21" s="35"/>
      <c r="AV21" s="35"/>
      <c r="AW21" s="35"/>
      <c r="AX21" s="35"/>
      <c r="AY21" s="35"/>
      <c r="AZ21" s="35"/>
      <c r="BA21" s="35"/>
      <c r="BB21" s="35"/>
      <c r="BC21" s="35"/>
      <c r="BD21" s="35"/>
      <c r="BE21" s="35"/>
      <c r="BF21" s="35"/>
      <c r="BG21" s="35"/>
      <c r="BH21" s="35"/>
      <c r="BI21" s="35"/>
      <c r="BJ21" s="35"/>
      <c r="BK21" s="35"/>
      <c r="BL21" s="35"/>
      <c r="BM21" s="35"/>
      <c r="BN21" s="35"/>
      <c r="BO21" s="35"/>
      <c r="BP21" s="35"/>
      <c r="BQ21" s="35"/>
    </row>
    <row r="22" spans="1:251" s="18" customFormat="1" ht="49.5" customHeight="1" x14ac:dyDescent="0.2">
      <c r="A22" s="242">
        <f t="shared" si="1"/>
        <v>13</v>
      </c>
      <c r="B22" s="47" t="s">
        <v>732</v>
      </c>
      <c r="C22" s="47" t="s">
        <v>61</v>
      </c>
      <c r="D22" s="47" t="s">
        <v>737</v>
      </c>
      <c r="E22" s="47">
        <v>115.1</v>
      </c>
      <c r="F22" s="217" t="s">
        <v>1819</v>
      </c>
      <c r="G22" s="56">
        <v>322426.34999999998</v>
      </c>
      <c r="H22" s="56">
        <v>322426.34999999998</v>
      </c>
      <c r="I22" s="56">
        <f t="shared" si="2"/>
        <v>0</v>
      </c>
      <c r="J22" s="47" t="s">
        <v>729</v>
      </c>
      <c r="K22" s="100" t="s">
        <v>49</v>
      </c>
      <c r="L22" s="100" t="s">
        <v>47</v>
      </c>
      <c r="M22" s="47" t="s">
        <v>40</v>
      </c>
      <c r="N22" s="47" t="s">
        <v>736</v>
      </c>
      <c r="AD22" s="35"/>
      <c r="AE22" s="35"/>
      <c r="AF22" s="35"/>
      <c r="AG22" s="35"/>
      <c r="AH22" s="35"/>
      <c r="AI22" s="35"/>
      <c r="AJ22" s="35"/>
      <c r="AK22" s="35"/>
      <c r="AL22" s="35"/>
      <c r="AM22" s="35"/>
      <c r="AN22" s="35"/>
      <c r="AO22" s="35"/>
      <c r="AP22" s="35"/>
      <c r="AQ22" s="35"/>
      <c r="AR22" s="35"/>
      <c r="AS22" s="35"/>
      <c r="AT22" s="35"/>
      <c r="AU22" s="35"/>
      <c r="AV22" s="35"/>
      <c r="AW22" s="35"/>
      <c r="AX22" s="35"/>
      <c r="AY22" s="35"/>
      <c r="AZ22" s="35"/>
      <c r="BA22" s="35"/>
      <c r="BB22" s="35"/>
      <c r="BC22" s="35"/>
      <c r="BD22" s="35"/>
      <c r="BE22" s="35"/>
      <c r="BF22" s="35"/>
      <c r="BG22" s="35"/>
      <c r="BH22" s="35"/>
      <c r="BI22" s="35"/>
      <c r="BJ22" s="35"/>
      <c r="BK22" s="35"/>
      <c r="BL22" s="35"/>
      <c r="BM22" s="35"/>
      <c r="BN22" s="35"/>
      <c r="BO22" s="35"/>
      <c r="BP22" s="35"/>
      <c r="BQ22" s="35"/>
    </row>
    <row r="23" spans="1:251" s="18" customFormat="1" ht="49.5" customHeight="1" x14ac:dyDescent="0.2">
      <c r="A23" s="242">
        <f t="shared" si="1"/>
        <v>14</v>
      </c>
      <c r="B23" s="47" t="s">
        <v>734</v>
      </c>
      <c r="C23" s="47" t="s">
        <v>61</v>
      </c>
      <c r="D23" s="47" t="s">
        <v>738</v>
      </c>
      <c r="E23" s="47">
        <v>51.7</v>
      </c>
      <c r="F23" s="217" t="s">
        <v>1819</v>
      </c>
      <c r="G23" s="56">
        <v>28676.65</v>
      </c>
      <c r="H23" s="56">
        <v>28676.65</v>
      </c>
      <c r="I23" s="56">
        <f t="shared" si="2"/>
        <v>0</v>
      </c>
      <c r="J23" s="47" t="s">
        <v>729</v>
      </c>
      <c r="K23" s="100" t="s">
        <v>49</v>
      </c>
      <c r="L23" s="100" t="s">
        <v>47</v>
      </c>
      <c r="M23" s="47" t="s">
        <v>40</v>
      </c>
      <c r="N23" s="47" t="s">
        <v>730</v>
      </c>
      <c r="AD23" s="35"/>
      <c r="AE23" s="35"/>
      <c r="AF23" s="35"/>
      <c r="AG23" s="35"/>
      <c r="AH23" s="35"/>
      <c r="AI23" s="35"/>
      <c r="AJ23" s="35"/>
      <c r="AK23" s="35"/>
      <c r="AL23" s="35"/>
      <c r="AM23" s="35"/>
      <c r="AN23" s="35"/>
      <c r="AO23" s="35"/>
      <c r="AP23" s="35"/>
      <c r="AQ23" s="35"/>
      <c r="AR23" s="35"/>
      <c r="AS23" s="35"/>
      <c r="AT23" s="35"/>
      <c r="AU23" s="35"/>
      <c r="AV23" s="35"/>
      <c r="AW23" s="35"/>
      <c r="AX23" s="35"/>
      <c r="AY23" s="35"/>
      <c r="AZ23" s="35"/>
      <c r="BA23" s="35"/>
      <c r="BB23" s="35"/>
      <c r="BC23" s="35"/>
      <c r="BD23" s="35"/>
      <c r="BE23" s="35"/>
      <c r="BF23" s="35"/>
      <c r="BG23" s="35"/>
      <c r="BH23" s="35"/>
      <c r="BI23" s="35"/>
      <c r="BJ23" s="35"/>
      <c r="BK23" s="35"/>
      <c r="BL23" s="35"/>
      <c r="BM23" s="35"/>
      <c r="BN23" s="35"/>
      <c r="BO23" s="35"/>
      <c r="BP23" s="35"/>
      <c r="BQ23" s="35"/>
    </row>
    <row r="24" spans="1:251" s="18" customFormat="1" ht="49.5" customHeight="1" x14ac:dyDescent="0.2">
      <c r="A24" s="242">
        <f t="shared" si="1"/>
        <v>15</v>
      </c>
      <c r="B24" s="47" t="s">
        <v>735</v>
      </c>
      <c r="C24" s="47" t="s">
        <v>726</v>
      </c>
      <c r="D24" s="47" t="s">
        <v>727</v>
      </c>
      <c r="E24" s="47">
        <v>44.2</v>
      </c>
      <c r="F24" s="47" t="s">
        <v>60</v>
      </c>
      <c r="G24" s="56">
        <v>59828.45</v>
      </c>
      <c r="H24" s="56">
        <f>G24-I24</f>
        <v>59230.649999999994</v>
      </c>
      <c r="I24" s="56">
        <v>597.79999999999995</v>
      </c>
      <c r="J24" s="47" t="s">
        <v>729</v>
      </c>
      <c r="K24" s="100" t="s">
        <v>49</v>
      </c>
      <c r="L24" s="100" t="s">
        <v>31</v>
      </c>
      <c r="M24" s="47" t="s">
        <v>40</v>
      </c>
      <c r="N24" s="47" t="s">
        <v>728</v>
      </c>
      <c r="AD24" s="35"/>
      <c r="AE24" s="35"/>
      <c r="AF24" s="35"/>
      <c r="AG24" s="35"/>
      <c r="AH24" s="35"/>
      <c r="AI24" s="35"/>
      <c r="AJ24" s="35"/>
      <c r="AK24" s="35"/>
      <c r="AL24" s="35"/>
      <c r="AM24" s="35"/>
      <c r="AN24" s="35"/>
      <c r="AO24" s="35"/>
      <c r="AP24" s="35"/>
      <c r="AQ24" s="35"/>
      <c r="AR24" s="35"/>
      <c r="AS24" s="35"/>
      <c r="AT24" s="35"/>
      <c r="AU24" s="35"/>
      <c r="AV24" s="35"/>
      <c r="AW24" s="35"/>
      <c r="AX24" s="35"/>
      <c r="AY24" s="35"/>
      <c r="AZ24" s="35"/>
      <c r="BA24" s="35"/>
      <c r="BB24" s="35"/>
      <c r="BC24" s="35"/>
      <c r="BD24" s="35"/>
      <c r="BE24" s="35"/>
      <c r="BF24" s="35"/>
      <c r="BG24" s="35"/>
      <c r="BH24" s="35"/>
      <c r="BI24" s="35"/>
      <c r="BJ24" s="35"/>
      <c r="BK24" s="35"/>
      <c r="BL24" s="35"/>
      <c r="BM24" s="35"/>
      <c r="BN24" s="35"/>
      <c r="BO24" s="35"/>
      <c r="BP24" s="35"/>
      <c r="BQ24" s="35"/>
    </row>
  </sheetData>
  <mergeCells count="20">
    <mergeCell ref="A5:A6"/>
    <mergeCell ref="G5:G6"/>
    <mergeCell ref="K5:K6"/>
    <mergeCell ref="C5:C6"/>
    <mergeCell ref="D5:D6"/>
    <mergeCell ref="E5:E6"/>
    <mergeCell ref="A4:N4"/>
    <mergeCell ref="B1:B2"/>
    <mergeCell ref="A3:N3"/>
    <mergeCell ref="G1:N1"/>
    <mergeCell ref="G2:N2"/>
    <mergeCell ref="B5:B6"/>
    <mergeCell ref="F5:F6"/>
    <mergeCell ref="N5:N6"/>
    <mergeCell ref="M5:M6"/>
    <mergeCell ref="H5:H6"/>
    <mergeCell ref="L5:L6"/>
    <mergeCell ref="J5:J6"/>
    <mergeCell ref="I5:I6"/>
    <mergeCell ref="B9:C9"/>
  </mergeCells>
  <phoneticPr fontId="6" type="noConversion"/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C102"/>
  <sheetViews>
    <sheetView zoomScale="85" zoomScaleNormal="85" workbookViewId="0">
      <selection activeCell="B5" sqref="B5:G5"/>
    </sheetView>
  </sheetViews>
  <sheetFormatPr defaultColWidth="8.85546875" defaultRowHeight="15.75" x14ac:dyDescent="0.25"/>
  <cols>
    <col min="1" max="1" width="8.85546875" style="14"/>
    <col min="2" max="2" width="49.140625" style="14" customWidth="1"/>
    <col min="3" max="4" width="11.7109375" style="14" customWidth="1"/>
    <col min="5" max="5" width="13.28515625" style="14" customWidth="1"/>
    <col min="6" max="6" width="16.42578125" style="14" customWidth="1"/>
    <col min="7" max="7" width="16.28515625" style="14" customWidth="1"/>
    <col min="8" max="8" width="13.7109375" style="14" customWidth="1"/>
    <col min="9" max="9" width="32.7109375" style="14" customWidth="1"/>
    <col min="10" max="10" width="32.42578125" style="216" customWidth="1"/>
    <col min="11" max="11" width="20.42578125" style="9" customWidth="1"/>
    <col min="12" max="12" width="16.140625" style="9" customWidth="1"/>
    <col min="13" max="13" width="12.42578125" style="9" customWidth="1"/>
    <col min="14" max="18" width="8.85546875" style="9"/>
    <col min="19" max="19" width="21.7109375" style="9" customWidth="1"/>
    <col min="20" max="16384" width="8.85546875" style="3"/>
  </cols>
  <sheetData>
    <row r="1" spans="1:107" s="4" customFormat="1" x14ac:dyDescent="0.25">
      <c r="A1" s="16"/>
      <c r="B1" s="233" t="s">
        <v>55</v>
      </c>
      <c r="C1" s="233"/>
      <c r="D1" s="233"/>
      <c r="E1" s="233"/>
      <c r="F1" s="233"/>
      <c r="G1" s="233"/>
      <c r="H1" s="233"/>
      <c r="I1" s="233"/>
      <c r="J1" s="233"/>
      <c r="K1" s="233"/>
      <c r="L1" s="233"/>
      <c r="M1" s="233"/>
      <c r="N1" s="11"/>
      <c r="O1" s="11"/>
      <c r="P1" s="11"/>
      <c r="Q1" s="11"/>
      <c r="R1" s="11"/>
      <c r="S1" s="11"/>
    </row>
    <row r="2" spans="1:107" s="4" customFormat="1" x14ac:dyDescent="0.25">
      <c r="A2" s="16"/>
      <c r="B2" s="234" t="s">
        <v>54</v>
      </c>
      <c r="C2" s="234"/>
      <c r="D2" s="234"/>
      <c r="E2" s="234"/>
      <c r="F2" s="234"/>
      <c r="G2" s="234"/>
      <c r="H2" s="234"/>
      <c r="I2" s="234"/>
      <c r="J2" s="234"/>
      <c r="K2" s="234"/>
      <c r="L2" s="234"/>
      <c r="M2" s="234"/>
      <c r="N2" s="11"/>
      <c r="O2" s="11"/>
      <c r="P2" s="11"/>
      <c r="Q2" s="11"/>
      <c r="R2" s="11"/>
      <c r="S2" s="11"/>
    </row>
    <row r="3" spans="1:107" ht="90.75" customHeight="1" x14ac:dyDescent="0.2">
      <c r="A3" s="231" t="s">
        <v>87</v>
      </c>
      <c r="B3" s="226" t="s">
        <v>90</v>
      </c>
      <c r="C3" s="235" t="s">
        <v>108</v>
      </c>
      <c r="D3" s="237" t="s">
        <v>368</v>
      </c>
      <c r="E3" s="226" t="s">
        <v>91</v>
      </c>
      <c r="F3" s="226" t="s">
        <v>88</v>
      </c>
      <c r="G3" s="226" t="s">
        <v>99</v>
      </c>
      <c r="H3" s="226" t="s">
        <v>92</v>
      </c>
      <c r="I3" s="226" t="s">
        <v>93</v>
      </c>
      <c r="J3" s="227" t="s">
        <v>94</v>
      </c>
      <c r="K3" s="227" t="s">
        <v>5</v>
      </c>
      <c r="L3" s="227" t="s">
        <v>9</v>
      </c>
      <c r="M3" s="227"/>
      <c r="N3" s="227"/>
      <c r="O3" s="227"/>
      <c r="P3" s="227" t="s">
        <v>122</v>
      </c>
      <c r="Q3" s="227"/>
      <c r="R3" s="227"/>
      <c r="S3" s="225" t="s">
        <v>89</v>
      </c>
    </row>
    <row r="4" spans="1:107" ht="224.25" customHeight="1" x14ac:dyDescent="0.2">
      <c r="A4" s="232"/>
      <c r="B4" s="226"/>
      <c r="C4" s="236"/>
      <c r="D4" s="238"/>
      <c r="E4" s="226"/>
      <c r="F4" s="226"/>
      <c r="G4" s="226"/>
      <c r="H4" s="226"/>
      <c r="I4" s="226"/>
      <c r="J4" s="227"/>
      <c r="K4" s="227"/>
      <c r="L4" s="8" t="s">
        <v>6</v>
      </c>
      <c r="M4" s="8" t="s">
        <v>8</v>
      </c>
      <c r="N4" s="8" t="s">
        <v>7</v>
      </c>
      <c r="O4" s="8" t="s">
        <v>10</v>
      </c>
      <c r="P4" s="8" t="s">
        <v>119</v>
      </c>
      <c r="Q4" s="8" t="s">
        <v>120</v>
      </c>
      <c r="R4" s="8" t="s">
        <v>121</v>
      </c>
      <c r="S4" s="225"/>
    </row>
    <row r="5" spans="1:107" ht="18" customHeight="1" x14ac:dyDescent="0.2">
      <c r="A5" s="41"/>
      <c r="B5" s="229"/>
      <c r="C5" s="229"/>
      <c r="D5" s="229"/>
      <c r="E5" s="229"/>
      <c r="F5" s="229"/>
      <c r="G5" s="229"/>
      <c r="H5" s="15"/>
      <c r="I5" s="15"/>
      <c r="J5" s="208"/>
      <c r="K5" s="10"/>
      <c r="L5" s="10"/>
      <c r="M5" s="10"/>
      <c r="N5" s="10"/>
      <c r="O5" s="10"/>
      <c r="P5" s="10"/>
      <c r="Q5" s="10"/>
      <c r="R5" s="10"/>
      <c r="S5" s="10"/>
    </row>
    <row r="6" spans="1:107" s="164" customFormat="1" ht="18" customHeight="1" x14ac:dyDescent="0.2">
      <c r="A6" s="162"/>
      <c r="B6" s="230" t="s">
        <v>803</v>
      </c>
      <c r="C6" s="230"/>
      <c r="D6" s="230"/>
      <c r="E6" s="230"/>
      <c r="F6" s="230"/>
      <c r="G6" s="230"/>
      <c r="H6" s="162"/>
      <c r="I6" s="162"/>
      <c r="J6" s="209"/>
      <c r="K6" s="163"/>
      <c r="L6" s="163"/>
      <c r="M6" s="163"/>
      <c r="N6" s="163"/>
      <c r="O6" s="163"/>
      <c r="P6" s="163"/>
      <c r="Q6" s="163"/>
      <c r="R6" s="163"/>
      <c r="S6" s="163"/>
    </row>
    <row r="7" spans="1:107" s="168" customFormat="1" ht="90" customHeight="1" x14ac:dyDescent="0.2">
      <c r="A7" s="95" t="s">
        <v>169</v>
      </c>
      <c r="B7" s="94" t="s">
        <v>1126</v>
      </c>
      <c r="C7" s="94">
        <v>1</v>
      </c>
      <c r="D7" s="94">
        <v>1994</v>
      </c>
      <c r="E7" s="94">
        <v>1772509.2</v>
      </c>
      <c r="F7" s="94">
        <v>1772509.2</v>
      </c>
      <c r="G7" s="94">
        <v>1</v>
      </c>
      <c r="H7" s="165">
        <v>41249</v>
      </c>
      <c r="I7" s="166" t="s">
        <v>28</v>
      </c>
      <c r="J7" s="44" t="s">
        <v>49</v>
      </c>
      <c r="K7" s="93"/>
      <c r="L7" s="94"/>
      <c r="M7" s="93"/>
      <c r="N7" s="166"/>
      <c r="O7" s="166"/>
      <c r="P7" s="167"/>
      <c r="Q7" s="93"/>
      <c r="R7" s="167"/>
      <c r="S7" s="167"/>
    </row>
    <row r="8" spans="1:107" s="48" customFormat="1" ht="60" customHeight="1" x14ac:dyDescent="0.2">
      <c r="A8" s="95" t="s">
        <v>34</v>
      </c>
      <c r="B8" s="94" t="s">
        <v>100</v>
      </c>
      <c r="C8" s="94">
        <v>1</v>
      </c>
      <c r="D8" s="94">
        <v>1979</v>
      </c>
      <c r="E8" s="93">
        <v>760199.04</v>
      </c>
      <c r="F8" s="93">
        <f>E8</f>
        <v>760199.04</v>
      </c>
      <c r="G8" s="93">
        <f>E8-F8</f>
        <v>0</v>
      </c>
      <c r="H8" s="165">
        <v>40907</v>
      </c>
      <c r="I8" s="94" t="s">
        <v>39</v>
      </c>
      <c r="J8" s="44" t="s">
        <v>49</v>
      </c>
      <c r="K8" s="93"/>
      <c r="L8" s="93"/>
      <c r="M8" s="167"/>
      <c r="N8" s="94"/>
      <c r="O8" s="94"/>
      <c r="P8" s="167"/>
      <c r="Q8" s="93"/>
      <c r="R8" s="167"/>
      <c r="S8" s="167"/>
      <c r="T8" s="168"/>
    </row>
    <row r="9" spans="1:107" s="48" customFormat="1" ht="37.5" customHeight="1" x14ac:dyDescent="0.25">
      <c r="A9" s="95" t="s">
        <v>35</v>
      </c>
      <c r="B9" s="94" t="s">
        <v>102</v>
      </c>
      <c r="C9" s="94">
        <v>1</v>
      </c>
      <c r="D9" s="94">
        <v>2010</v>
      </c>
      <c r="E9" s="93">
        <v>24590</v>
      </c>
      <c r="F9" s="93">
        <f>E9</f>
        <v>24590</v>
      </c>
      <c r="G9" s="94">
        <v>0</v>
      </c>
      <c r="H9" s="165">
        <v>40907</v>
      </c>
      <c r="I9" s="94" t="s">
        <v>39</v>
      </c>
      <c r="J9" s="44" t="s">
        <v>49</v>
      </c>
      <c r="K9" s="93"/>
      <c r="L9" s="94"/>
      <c r="M9" s="94"/>
      <c r="N9" s="94"/>
      <c r="O9" s="94"/>
      <c r="P9" s="167"/>
      <c r="Q9" s="167"/>
      <c r="R9" s="167"/>
      <c r="S9" s="169"/>
    </row>
    <row r="10" spans="1:107" s="197" customFormat="1" ht="36" customHeight="1" x14ac:dyDescent="0.2">
      <c r="A10" s="95" t="s">
        <v>181</v>
      </c>
      <c r="B10" s="94" t="s">
        <v>50</v>
      </c>
      <c r="C10" s="94">
        <v>1</v>
      </c>
      <c r="D10" s="94">
        <v>2001</v>
      </c>
      <c r="E10" s="93">
        <v>85000</v>
      </c>
      <c r="F10" s="93">
        <v>85000</v>
      </c>
      <c r="G10" s="94">
        <v>0</v>
      </c>
      <c r="H10" s="165">
        <v>43765</v>
      </c>
      <c r="I10" s="94" t="s">
        <v>45</v>
      </c>
      <c r="J10" s="44" t="s">
        <v>49</v>
      </c>
      <c r="K10" s="170"/>
      <c r="L10" s="93"/>
      <c r="M10" s="94"/>
      <c r="N10" s="94"/>
      <c r="O10" s="94"/>
      <c r="P10" s="167"/>
      <c r="Q10" s="167"/>
      <c r="R10" s="167"/>
      <c r="S10" s="167"/>
    </row>
    <row r="11" spans="1:107" s="174" customFormat="1" ht="54" customHeight="1" x14ac:dyDescent="0.2">
      <c r="A11" s="95" t="s">
        <v>159</v>
      </c>
      <c r="B11" s="94" t="s">
        <v>131</v>
      </c>
      <c r="C11" s="94">
        <v>1</v>
      </c>
      <c r="D11" s="94">
        <v>2014</v>
      </c>
      <c r="E11" s="93">
        <v>50000</v>
      </c>
      <c r="F11" s="94">
        <v>0</v>
      </c>
      <c r="G11" s="93">
        <v>50000</v>
      </c>
      <c r="H11" s="171">
        <v>41695</v>
      </c>
      <c r="I11" s="94" t="s">
        <v>130</v>
      </c>
      <c r="J11" s="44" t="s">
        <v>49</v>
      </c>
      <c r="K11" s="93"/>
      <c r="L11" s="94"/>
      <c r="M11" s="93"/>
      <c r="N11" s="94"/>
      <c r="O11" s="94"/>
      <c r="P11" s="172"/>
      <c r="Q11" s="93"/>
      <c r="R11" s="94"/>
      <c r="S11" s="94" t="s">
        <v>132</v>
      </c>
    </row>
    <row r="12" spans="1:107" s="174" customFormat="1" ht="72.75" customHeight="1" x14ac:dyDescent="0.25">
      <c r="A12" s="95" t="s">
        <v>149</v>
      </c>
      <c r="B12" s="205" t="s">
        <v>802</v>
      </c>
      <c r="C12" s="47">
        <v>1</v>
      </c>
      <c r="D12" s="47">
        <v>2013</v>
      </c>
      <c r="E12" s="47">
        <v>9990</v>
      </c>
      <c r="F12" s="47">
        <v>9990</v>
      </c>
      <c r="G12" s="93">
        <f>E12-F12</f>
        <v>0</v>
      </c>
      <c r="H12" s="171">
        <v>44641</v>
      </c>
      <c r="I12" s="94" t="s">
        <v>763</v>
      </c>
      <c r="J12" s="44" t="s">
        <v>49</v>
      </c>
      <c r="K12" s="173"/>
      <c r="L12" s="93"/>
      <c r="M12" s="94"/>
      <c r="N12" s="94"/>
      <c r="O12" s="94"/>
      <c r="P12" s="172"/>
      <c r="Q12" s="172"/>
      <c r="R12" s="172"/>
      <c r="S12" s="172"/>
    </row>
    <row r="13" spans="1:107" s="168" customFormat="1" ht="30.75" customHeight="1" x14ac:dyDescent="0.2">
      <c r="A13" s="95" t="s">
        <v>153</v>
      </c>
      <c r="B13" s="60" t="s">
        <v>127</v>
      </c>
      <c r="C13" s="60">
        <v>1</v>
      </c>
      <c r="D13" s="60">
        <v>2019</v>
      </c>
      <c r="E13" s="93">
        <v>14000</v>
      </c>
      <c r="F13" s="94">
        <v>0</v>
      </c>
      <c r="G13" s="93">
        <v>14000</v>
      </c>
      <c r="H13" s="176">
        <v>43705</v>
      </c>
      <c r="I13" s="94" t="s">
        <v>29</v>
      </c>
      <c r="J13" s="44" t="s">
        <v>49</v>
      </c>
      <c r="K13" s="177"/>
      <c r="L13" s="177"/>
      <c r="M13" s="206"/>
      <c r="N13" s="94"/>
      <c r="O13" s="94"/>
      <c r="P13" s="167"/>
      <c r="Q13" s="93"/>
      <c r="R13" s="167"/>
      <c r="S13" s="167"/>
    </row>
    <row r="14" spans="1:107" s="174" customFormat="1" ht="87" customHeight="1" x14ac:dyDescent="0.2">
      <c r="A14" s="95" t="s">
        <v>156</v>
      </c>
      <c r="B14" s="94" t="s">
        <v>101</v>
      </c>
      <c r="C14" s="94">
        <v>1</v>
      </c>
      <c r="D14" s="94">
        <v>2004</v>
      </c>
      <c r="E14" s="93">
        <v>276000</v>
      </c>
      <c r="F14" s="93">
        <f>E14</f>
        <v>276000</v>
      </c>
      <c r="G14" s="94">
        <v>0</v>
      </c>
      <c r="H14" s="171">
        <v>41442</v>
      </c>
      <c r="I14" s="94" t="s">
        <v>183</v>
      </c>
      <c r="J14" s="44" t="s">
        <v>49</v>
      </c>
      <c r="K14" s="93"/>
      <c r="L14" s="94"/>
      <c r="M14" s="93"/>
      <c r="N14" s="94"/>
      <c r="O14" s="94"/>
      <c r="P14" s="172"/>
      <c r="Q14" s="93"/>
      <c r="R14" s="172"/>
      <c r="S14" s="172"/>
    </row>
    <row r="15" spans="1:107" s="174" customFormat="1" ht="40.5" customHeight="1" x14ac:dyDescent="0.2">
      <c r="A15" s="95"/>
      <c r="B15" s="94" t="s">
        <v>1122</v>
      </c>
      <c r="C15" s="94"/>
      <c r="D15" s="94"/>
      <c r="E15" s="93"/>
      <c r="F15" s="93"/>
      <c r="G15" s="94"/>
      <c r="H15" s="171"/>
      <c r="I15" s="94"/>
      <c r="J15" s="44" t="s">
        <v>49</v>
      </c>
      <c r="K15" s="93"/>
      <c r="L15" s="94"/>
      <c r="M15" s="93"/>
      <c r="N15" s="94"/>
      <c r="O15" s="94"/>
      <c r="P15" s="172"/>
      <c r="Q15" s="93"/>
      <c r="R15" s="172"/>
      <c r="S15" s="172"/>
    </row>
    <row r="16" spans="1:107" s="87" customFormat="1" ht="47.25" customHeight="1" x14ac:dyDescent="0.2">
      <c r="A16" s="95" t="s">
        <v>149</v>
      </c>
      <c r="B16" s="94" t="s">
        <v>19</v>
      </c>
      <c r="C16" s="94">
        <v>48</v>
      </c>
      <c r="D16" s="94"/>
      <c r="E16" s="93">
        <v>709952</v>
      </c>
      <c r="F16" s="94">
        <v>709952</v>
      </c>
      <c r="G16" s="94">
        <v>0</v>
      </c>
      <c r="H16" s="165">
        <v>40907</v>
      </c>
      <c r="I16" s="94" t="s">
        <v>39</v>
      </c>
      <c r="J16" s="44" t="s">
        <v>49</v>
      </c>
      <c r="K16" s="179"/>
      <c r="L16" s="179"/>
      <c r="M16" s="93"/>
      <c r="N16" s="93"/>
      <c r="O16" s="180"/>
      <c r="P16" s="167"/>
      <c r="Q16" s="167"/>
      <c r="R16" s="167"/>
      <c r="S16" s="167"/>
      <c r="T16" s="168"/>
      <c r="U16" s="67"/>
      <c r="V16" s="67"/>
      <c r="W16" s="67"/>
      <c r="X16" s="67"/>
      <c r="Y16" s="67"/>
      <c r="Z16" s="67"/>
      <c r="AA16" s="67"/>
      <c r="AB16" s="67"/>
      <c r="AC16" s="67"/>
      <c r="AD16" s="67"/>
      <c r="AE16" s="67"/>
      <c r="AF16" s="67"/>
      <c r="AG16" s="67"/>
      <c r="AH16" s="67"/>
      <c r="AI16" s="67"/>
      <c r="AJ16" s="67"/>
      <c r="AK16" s="67"/>
      <c r="AL16" s="67"/>
      <c r="AM16" s="67"/>
      <c r="AN16" s="67"/>
      <c r="AO16" s="67"/>
      <c r="AP16" s="67"/>
      <c r="AQ16" s="67"/>
      <c r="AR16" s="67"/>
      <c r="AS16" s="67"/>
      <c r="AT16" s="67"/>
      <c r="AU16" s="67"/>
      <c r="AV16" s="67"/>
      <c r="AW16" s="67"/>
      <c r="AX16" s="67"/>
      <c r="AY16" s="67"/>
      <c r="AZ16" s="67"/>
      <c r="BA16" s="67"/>
      <c r="BB16" s="67"/>
      <c r="BC16" s="67"/>
      <c r="BD16" s="67"/>
      <c r="BE16" s="67"/>
      <c r="BF16" s="67"/>
      <c r="BG16" s="67"/>
      <c r="BH16" s="67"/>
      <c r="BI16" s="67"/>
      <c r="BJ16" s="67"/>
      <c r="BK16" s="67"/>
      <c r="BL16" s="67"/>
      <c r="BM16" s="67"/>
      <c r="BN16" s="67"/>
      <c r="BO16" s="67"/>
      <c r="BP16" s="67"/>
      <c r="BQ16" s="67"/>
      <c r="BR16" s="67"/>
      <c r="BS16" s="67"/>
      <c r="BT16" s="67"/>
      <c r="BU16" s="67"/>
      <c r="BV16" s="67"/>
      <c r="BW16" s="67"/>
      <c r="BX16" s="67"/>
      <c r="BY16" s="67"/>
      <c r="BZ16" s="67"/>
      <c r="CA16" s="67"/>
      <c r="CB16" s="67"/>
      <c r="CC16" s="67"/>
      <c r="CD16" s="67"/>
      <c r="CE16" s="67"/>
      <c r="CF16" s="67"/>
      <c r="CG16" s="67"/>
      <c r="CH16" s="67"/>
      <c r="CI16" s="67"/>
      <c r="CJ16" s="67"/>
      <c r="CK16" s="67"/>
      <c r="CL16" s="67"/>
      <c r="CM16" s="67"/>
      <c r="CN16" s="67"/>
      <c r="CO16" s="67"/>
      <c r="CP16" s="67"/>
      <c r="CQ16" s="67"/>
      <c r="CR16" s="67"/>
      <c r="CS16" s="67"/>
      <c r="CT16" s="67"/>
      <c r="CU16" s="67"/>
      <c r="CV16" s="67"/>
      <c r="CW16" s="67"/>
      <c r="CX16" s="67"/>
      <c r="CY16" s="67"/>
      <c r="CZ16" s="67"/>
      <c r="DA16" s="67"/>
      <c r="DB16" s="67"/>
      <c r="DC16" s="67"/>
    </row>
    <row r="17" spans="1:107" s="87" customFormat="1" ht="39.75" customHeight="1" x14ac:dyDescent="0.2">
      <c r="A17" s="95" t="s">
        <v>153</v>
      </c>
      <c r="B17" s="181" t="s">
        <v>804</v>
      </c>
      <c r="C17" s="181">
        <v>1</v>
      </c>
      <c r="D17" s="181"/>
      <c r="E17" s="182">
        <v>67000</v>
      </c>
      <c r="F17" s="94">
        <v>0</v>
      </c>
      <c r="G17" s="94">
        <v>67000</v>
      </c>
      <c r="H17" s="165">
        <v>40907</v>
      </c>
      <c r="I17" s="94" t="s">
        <v>39</v>
      </c>
      <c r="J17" s="44" t="s">
        <v>49</v>
      </c>
      <c r="K17" s="183"/>
      <c r="L17" s="183"/>
      <c r="M17" s="181"/>
      <c r="N17" s="181"/>
      <c r="O17" s="180"/>
      <c r="P17" s="167"/>
      <c r="Q17" s="167"/>
      <c r="R17" s="167"/>
      <c r="S17" s="167"/>
      <c r="T17" s="168"/>
      <c r="U17" s="67"/>
      <c r="V17" s="67"/>
      <c r="W17" s="67"/>
      <c r="X17" s="67"/>
      <c r="Y17" s="67"/>
      <c r="Z17" s="67"/>
      <c r="AA17" s="67"/>
      <c r="AB17" s="67"/>
      <c r="AC17" s="67"/>
      <c r="AD17" s="67"/>
      <c r="AE17" s="67"/>
      <c r="AF17" s="67"/>
      <c r="AG17" s="67"/>
      <c r="AH17" s="67"/>
      <c r="AI17" s="67"/>
      <c r="AJ17" s="67"/>
      <c r="AK17" s="67"/>
      <c r="AL17" s="67"/>
      <c r="AM17" s="67"/>
      <c r="AN17" s="67"/>
      <c r="AO17" s="67"/>
      <c r="AP17" s="67"/>
      <c r="AQ17" s="67"/>
      <c r="AR17" s="67"/>
      <c r="AS17" s="67"/>
      <c r="AT17" s="67"/>
      <c r="AU17" s="67"/>
      <c r="AV17" s="67"/>
      <c r="AW17" s="67"/>
      <c r="AX17" s="67"/>
      <c r="AY17" s="67"/>
      <c r="AZ17" s="67"/>
      <c r="BA17" s="67"/>
      <c r="BB17" s="67"/>
      <c r="BC17" s="67"/>
      <c r="BD17" s="67"/>
      <c r="BE17" s="67"/>
      <c r="BF17" s="67"/>
      <c r="BG17" s="67"/>
      <c r="BH17" s="67"/>
      <c r="BI17" s="67"/>
      <c r="BJ17" s="67"/>
      <c r="BK17" s="67"/>
      <c r="BL17" s="67"/>
      <c r="BM17" s="67"/>
      <c r="BN17" s="67"/>
      <c r="BO17" s="67"/>
      <c r="BP17" s="67"/>
      <c r="BQ17" s="67"/>
      <c r="BR17" s="67"/>
      <c r="BS17" s="67"/>
      <c r="BT17" s="67"/>
      <c r="BU17" s="67"/>
      <c r="BV17" s="67"/>
      <c r="BW17" s="67"/>
      <c r="BX17" s="67"/>
      <c r="BY17" s="67"/>
      <c r="BZ17" s="67"/>
      <c r="CA17" s="67"/>
      <c r="CB17" s="67"/>
      <c r="CC17" s="67"/>
      <c r="CD17" s="67"/>
      <c r="CE17" s="67"/>
      <c r="CF17" s="67"/>
      <c r="CG17" s="67"/>
      <c r="CH17" s="67"/>
      <c r="CI17" s="67"/>
      <c r="CJ17" s="67"/>
      <c r="CK17" s="67"/>
      <c r="CL17" s="67"/>
      <c r="CM17" s="67"/>
      <c r="CN17" s="67"/>
      <c r="CO17" s="67"/>
      <c r="CP17" s="67"/>
      <c r="CQ17" s="67"/>
      <c r="CR17" s="67"/>
      <c r="CS17" s="67"/>
      <c r="CT17" s="67"/>
      <c r="CU17" s="67"/>
      <c r="CV17" s="67"/>
      <c r="CW17" s="67"/>
      <c r="CX17" s="67"/>
      <c r="CY17" s="67"/>
      <c r="CZ17" s="67"/>
      <c r="DA17" s="67"/>
      <c r="DB17" s="67"/>
      <c r="DC17" s="67"/>
    </row>
    <row r="18" spans="1:107" s="168" customFormat="1" ht="42.75" customHeight="1" x14ac:dyDescent="0.2">
      <c r="A18" s="95" t="s">
        <v>156</v>
      </c>
      <c r="B18" s="94" t="s">
        <v>134</v>
      </c>
      <c r="C18" s="94">
        <v>1</v>
      </c>
      <c r="D18" s="94"/>
      <c r="E18" s="167">
        <v>0</v>
      </c>
      <c r="F18" s="167">
        <v>0</v>
      </c>
      <c r="G18" s="184">
        <v>0</v>
      </c>
      <c r="H18" s="165">
        <v>40907</v>
      </c>
      <c r="I18" s="94" t="s">
        <v>39</v>
      </c>
      <c r="J18" s="44" t="s">
        <v>49</v>
      </c>
      <c r="K18" s="167"/>
      <c r="L18" s="167"/>
      <c r="M18" s="184"/>
      <c r="N18" s="94"/>
      <c r="O18" s="94"/>
      <c r="P18" s="167"/>
      <c r="Q18" s="167"/>
      <c r="R18" s="167"/>
      <c r="S18" s="167"/>
    </row>
    <row r="19" spans="1:107" s="48" customFormat="1" ht="36" customHeight="1" x14ac:dyDescent="0.2">
      <c r="A19" s="95" t="s">
        <v>158</v>
      </c>
      <c r="B19" s="94" t="s">
        <v>135</v>
      </c>
      <c r="C19" s="94">
        <v>1</v>
      </c>
      <c r="D19" s="94"/>
      <c r="E19" s="93">
        <v>0</v>
      </c>
      <c r="F19" s="94">
        <v>0</v>
      </c>
      <c r="G19" s="93">
        <v>0</v>
      </c>
      <c r="H19" s="165">
        <v>40907</v>
      </c>
      <c r="I19" s="94" t="s">
        <v>39</v>
      </c>
      <c r="J19" s="44" t="s">
        <v>49</v>
      </c>
      <c r="K19" s="93"/>
      <c r="L19" s="94"/>
      <c r="M19" s="93"/>
      <c r="N19" s="94"/>
      <c r="O19" s="94"/>
      <c r="P19" s="167"/>
      <c r="Q19" s="93"/>
      <c r="R19" s="167"/>
      <c r="S19" s="167"/>
      <c r="T19" s="168"/>
    </row>
    <row r="20" spans="1:107" s="48" customFormat="1" ht="39.75" customHeight="1" x14ac:dyDescent="0.2">
      <c r="A20" s="95" t="s">
        <v>30</v>
      </c>
      <c r="B20" s="94" t="s">
        <v>139</v>
      </c>
      <c r="C20" s="94">
        <v>1</v>
      </c>
      <c r="D20" s="94"/>
      <c r="E20" s="93">
        <v>0</v>
      </c>
      <c r="F20" s="94">
        <v>0</v>
      </c>
      <c r="G20" s="93">
        <v>0</v>
      </c>
      <c r="H20" s="165">
        <v>40907</v>
      </c>
      <c r="I20" s="94" t="s">
        <v>39</v>
      </c>
      <c r="J20" s="44" t="s">
        <v>49</v>
      </c>
      <c r="K20" s="93"/>
      <c r="L20" s="94"/>
      <c r="M20" s="93"/>
      <c r="N20" s="94"/>
      <c r="O20" s="94"/>
      <c r="P20" s="167"/>
      <c r="Q20" s="93"/>
      <c r="R20" s="167"/>
      <c r="S20" s="167"/>
      <c r="T20" s="168"/>
    </row>
    <row r="21" spans="1:107" s="174" customFormat="1" ht="42.75" customHeight="1" x14ac:dyDescent="0.2">
      <c r="A21" s="95" t="s">
        <v>36</v>
      </c>
      <c r="B21" s="94" t="s">
        <v>104</v>
      </c>
      <c r="C21" s="94">
        <v>1</v>
      </c>
      <c r="D21" s="94"/>
      <c r="E21" s="93">
        <v>27418</v>
      </c>
      <c r="F21" s="93">
        <v>0</v>
      </c>
      <c r="G21" s="94">
        <v>0</v>
      </c>
      <c r="H21" s="171">
        <v>43620</v>
      </c>
      <c r="I21" s="94" t="s">
        <v>103</v>
      </c>
      <c r="J21" s="44" t="s">
        <v>49</v>
      </c>
      <c r="K21" s="173"/>
      <c r="L21" s="93"/>
      <c r="M21" s="94"/>
      <c r="N21" s="94"/>
      <c r="O21" s="94"/>
      <c r="P21" s="172"/>
      <c r="Q21" s="172"/>
      <c r="R21" s="172"/>
      <c r="S21" s="172"/>
    </row>
    <row r="22" spans="1:107" s="175" customFormat="1" ht="51.75" customHeight="1" x14ac:dyDescent="0.2">
      <c r="A22" s="95" t="s">
        <v>42</v>
      </c>
      <c r="B22" s="94" t="s">
        <v>170</v>
      </c>
      <c r="C22" s="94">
        <v>1</v>
      </c>
      <c r="D22" s="94"/>
      <c r="E22" s="94" t="s">
        <v>171</v>
      </c>
      <c r="F22" s="94">
        <v>0</v>
      </c>
      <c r="G22" s="93">
        <v>12999</v>
      </c>
      <c r="H22" s="166">
        <v>43474</v>
      </c>
      <c r="I22" s="94" t="s">
        <v>172</v>
      </c>
      <c r="J22" s="44" t="s">
        <v>49</v>
      </c>
      <c r="K22" s="94"/>
      <c r="L22" s="94"/>
      <c r="M22" s="93"/>
      <c r="N22" s="94"/>
      <c r="O22" s="94"/>
      <c r="P22" s="94"/>
      <c r="Q22" s="93"/>
      <c r="R22" s="94"/>
      <c r="S22" s="94"/>
    </row>
    <row r="23" spans="1:107" s="175" customFormat="1" ht="49.5" customHeight="1" x14ac:dyDescent="0.2">
      <c r="A23" s="95" t="s">
        <v>43</v>
      </c>
      <c r="B23" s="94" t="s">
        <v>170</v>
      </c>
      <c r="C23" s="94">
        <v>1</v>
      </c>
      <c r="D23" s="94"/>
      <c r="E23" s="94" t="s">
        <v>171</v>
      </c>
      <c r="F23" s="94">
        <v>0</v>
      </c>
      <c r="G23" s="93">
        <v>12999</v>
      </c>
      <c r="H23" s="166">
        <v>43474</v>
      </c>
      <c r="I23" s="94" t="s">
        <v>172</v>
      </c>
      <c r="J23" s="44" t="s">
        <v>49</v>
      </c>
      <c r="K23" s="94"/>
      <c r="L23" s="94"/>
      <c r="M23" s="93"/>
      <c r="N23" s="94"/>
      <c r="O23" s="94"/>
      <c r="P23" s="94"/>
      <c r="Q23" s="93"/>
      <c r="R23" s="94"/>
      <c r="S23" s="94"/>
    </row>
    <row r="24" spans="1:107" s="175" customFormat="1" ht="35.25" customHeight="1" x14ac:dyDescent="0.2">
      <c r="A24" s="95" t="s">
        <v>184</v>
      </c>
      <c r="B24" s="94" t="s">
        <v>140</v>
      </c>
      <c r="C24" s="94">
        <v>10</v>
      </c>
      <c r="D24" s="94"/>
      <c r="E24" s="94">
        <v>19500</v>
      </c>
      <c r="F24" s="94">
        <v>0</v>
      </c>
      <c r="G24" s="93">
        <v>19500</v>
      </c>
      <c r="H24" s="166">
        <v>43479</v>
      </c>
      <c r="I24" s="94" t="s">
        <v>173</v>
      </c>
      <c r="J24" s="44" t="s">
        <v>49</v>
      </c>
      <c r="K24" s="94"/>
      <c r="L24" s="94"/>
      <c r="M24" s="93"/>
      <c r="N24" s="94"/>
      <c r="O24" s="94"/>
      <c r="P24" s="94"/>
      <c r="Q24" s="93"/>
      <c r="R24" s="94"/>
      <c r="S24" s="94"/>
    </row>
    <row r="25" spans="1:107" s="175" customFormat="1" ht="40.5" customHeight="1" x14ac:dyDescent="0.2">
      <c r="A25" s="95" t="s">
        <v>44</v>
      </c>
      <c r="B25" s="94" t="s">
        <v>141</v>
      </c>
      <c r="C25" s="94">
        <v>4</v>
      </c>
      <c r="D25" s="94"/>
      <c r="E25" s="94">
        <v>10800</v>
      </c>
      <c r="F25" s="94">
        <v>0</v>
      </c>
      <c r="G25" s="93">
        <v>10800</v>
      </c>
      <c r="H25" s="166">
        <v>43479</v>
      </c>
      <c r="I25" s="94" t="s">
        <v>173</v>
      </c>
      <c r="J25" s="44" t="s">
        <v>49</v>
      </c>
      <c r="K25" s="94"/>
      <c r="L25" s="94"/>
      <c r="M25" s="93"/>
      <c r="N25" s="94"/>
      <c r="O25" s="94"/>
      <c r="P25" s="94"/>
      <c r="Q25" s="93"/>
      <c r="R25" s="94"/>
      <c r="S25" s="94"/>
    </row>
    <row r="26" spans="1:107" s="48" customFormat="1" ht="40.5" customHeight="1" x14ac:dyDescent="0.2">
      <c r="A26" s="95" t="s">
        <v>185</v>
      </c>
      <c r="B26" s="94" t="s">
        <v>136</v>
      </c>
      <c r="C26" s="94">
        <v>1</v>
      </c>
      <c r="D26" s="94"/>
      <c r="E26" s="93">
        <v>0</v>
      </c>
      <c r="F26" s="94">
        <v>0</v>
      </c>
      <c r="G26" s="93">
        <v>0</v>
      </c>
      <c r="H26" s="165">
        <v>42146</v>
      </c>
      <c r="I26" s="94" t="s">
        <v>17</v>
      </c>
      <c r="J26" s="44" t="s">
        <v>49</v>
      </c>
      <c r="K26" s="93"/>
      <c r="L26" s="94"/>
      <c r="M26" s="93"/>
      <c r="N26" s="94"/>
      <c r="O26" s="94"/>
      <c r="P26" s="167"/>
      <c r="Q26" s="93"/>
      <c r="R26" s="167"/>
      <c r="S26" s="167"/>
      <c r="T26" s="168"/>
    </row>
    <row r="27" spans="1:107" s="48" customFormat="1" ht="41.25" customHeight="1" x14ac:dyDescent="0.2">
      <c r="A27" s="95" t="s">
        <v>187</v>
      </c>
      <c r="B27" s="94" t="s">
        <v>136</v>
      </c>
      <c r="C27" s="94">
        <v>1</v>
      </c>
      <c r="D27" s="94"/>
      <c r="E27" s="93">
        <v>0</v>
      </c>
      <c r="F27" s="94">
        <v>0</v>
      </c>
      <c r="G27" s="93">
        <v>0</v>
      </c>
      <c r="H27" s="165">
        <v>42146</v>
      </c>
      <c r="I27" s="94" t="s">
        <v>17</v>
      </c>
      <c r="J27" s="44" t="s">
        <v>49</v>
      </c>
      <c r="K27" s="93"/>
      <c r="L27" s="94"/>
      <c r="M27" s="93"/>
      <c r="N27" s="94"/>
      <c r="O27" s="94"/>
      <c r="P27" s="167"/>
      <c r="Q27" s="93"/>
      <c r="R27" s="167"/>
      <c r="S27" s="167"/>
      <c r="T27" s="168"/>
    </row>
    <row r="28" spans="1:107" s="48" customFormat="1" ht="42" customHeight="1" x14ac:dyDescent="0.2">
      <c r="A28" s="95" t="s">
        <v>190</v>
      </c>
      <c r="B28" s="94" t="s">
        <v>18</v>
      </c>
      <c r="C28" s="94">
        <v>1</v>
      </c>
      <c r="D28" s="94"/>
      <c r="E28" s="93">
        <v>0</v>
      </c>
      <c r="F28" s="94">
        <v>0</v>
      </c>
      <c r="G28" s="93">
        <v>0</v>
      </c>
      <c r="H28" s="165">
        <v>42146</v>
      </c>
      <c r="I28" s="94" t="s">
        <v>17</v>
      </c>
      <c r="J28" s="44" t="s">
        <v>49</v>
      </c>
      <c r="K28" s="93"/>
      <c r="L28" s="94"/>
      <c r="M28" s="93"/>
      <c r="N28" s="94"/>
      <c r="O28" s="94"/>
      <c r="P28" s="167"/>
      <c r="Q28" s="93"/>
      <c r="R28" s="167"/>
      <c r="S28" s="167"/>
      <c r="T28" s="168"/>
    </row>
    <row r="29" spans="1:107" s="168" customFormat="1" ht="78.75" customHeight="1" x14ac:dyDescent="0.2">
      <c r="A29" s="95" t="s">
        <v>191</v>
      </c>
      <c r="B29" s="60" t="s">
        <v>69</v>
      </c>
      <c r="C29" s="60">
        <v>1</v>
      </c>
      <c r="D29" s="60"/>
      <c r="E29" s="93">
        <v>12999</v>
      </c>
      <c r="F29" s="94">
        <v>0</v>
      </c>
      <c r="G29" s="93">
        <v>12999</v>
      </c>
      <c r="H29" s="176">
        <v>43474</v>
      </c>
      <c r="I29" s="94" t="s">
        <v>68</v>
      </c>
      <c r="J29" s="44" t="s">
        <v>49</v>
      </c>
      <c r="K29" s="177"/>
      <c r="L29" s="177"/>
      <c r="M29" s="206"/>
      <c r="N29" s="94"/>
      <c r="O29" s="94"/>
      <c r="P29" s="167"/>
      <c r="Q29" s="93"/>
      <c r="R29" s="167"/>
      <c r="S29" s="167"/>
    </row>
    <row r="30" spans="1:107" s="168" customFormat="1" ht="33" customHeight="1" x14ac:dyDescent="0.25">
      <c r="A30" s="95" t="s">
        <v>192</v>
      </c>
      <c r="B30" s="185" t="s">
        <v>70</v>
      </c>
      <c r="C30" s="185">
        <v>10</v>
      </c>
      <c r="D30" s="185"/>
      <c r="E30" s="93">
        <v>19500</v>
      </c>
      <c r="F30" s="94">
        <v>0</v>
      </c>
      <c r="G30" s="93">
        <v>19500</v>
      </c>
      <c r="H30" s="176">
        <v>43479</v>
      </c>
      <c r="I30" s="94" t="s">
        <v>72</v>
      </c>
      <c r="J30" s="44" t="s">
        <v>49</v>
      </c>
      <c r="K30" s="177"/>
      <c r="L30" s="177"/>
      <c r="M30" s="206"/>
      <c r="N30" s="94"/>
      <c r="O30" s="94"/>
      <c r="P30" s="167"/>
      <c r="Q30" s="93"/>
      <c r="R30" s="167"/>
      <c r="S30" s="167"/>
    </row>
    <row r="31" spans="1:107" s="187" customFormat="1" ht="32.25" customHeight="1" x14ac:dyDescent="0.25">
      <c r="A31" s="95" t="s">
        <v>193</v>
      </c>
      <c r="B31" s="185" t="s">
        <v>71</v>
      </c>
      <c r="C31" s="185">
        <v>4</v>
      </c>
      <c r="D31" s="185"/>
      <c r="E31" s="93">
        <v>10800</v>
      </c>
      <c r="F31" s="94">
        <v>0</v>
      </c>
      <c r="G31" s="93">
        <v>10800</v>
      </c>
      <c r="H31" s="166">
        <v>43479</v>
      </c>
      <c r="I31" s="94" t="s">
        <v>72</v>
      </c>
      <c r="J31" s="44" t="s">
        <v>49</v>
      </c>
      <c r="K31" s="186"/>
      <c r="L31" s="186"/>
      <c r="M31" s="180"/>
      <c r="N31" s="94"/>
      <c r="O31" s="94"/>
      <c r="P31" s="167"/>
      <c r="Q31" s="93"/>
      <c r="R31" s="167"/>
      <c r="S31" s="167"/>
    </row>
    <row r="32" spans="1:107" s="174" customFormat="1" ht="81.75" customHeight="1" x14ac:dyDescent="0.2">
      <c r="A32" s="95" t="s">
        <v>144</v>
      </c>
      <c r="B32" s="94" t="s">
        <v>106</v>
      </c>
      <c r="C32" s="94">
        <f>3+6+37</f>
        <v>46</v>
      </c>
      <c r="D32" s="94"/>
      <c r="E32" s="93">
        <v>340871.01</v>
      </c>
      <c r="F32" s="93">
        <v>0</v>
      </c>
      <c r="G32" s="94">
        <v>340871.01</v>
      </c>
      <c r="H32" s="171">
        <v>43463</v>
      </c>
      <c r="I32" s="94" t="s">
        <v>107</v>
      </c>
      <c r="J32" s="44" t="s">
        <v>49</v>
      </c>
      <c r="K32" s="173"/>
      <c r="L32" s="93"/>
      <c r="M32" s="94"/>
      <c r="N32" s="94"/>
      <c r="O32" s="94"/>
      <c r="P32" s="172"/>
      <c r="Q32" s="172"/>
      <c r="R32" s="172"/>
      <c r="S32" s="172"/>
    </row>
    <row r="33" spans="1:19" s="174" customFormat="1" ht="61.5" customHeight="1" x14ac:dyDescent="0.2">
      <c r="A33" s="95" t="s">
        <v>145</v>
      </c>
      <c r="B33" s="94" t="s">
        <v>109</v>
      </c>
      <c r="C33" s="94">
        <v>11</v>
      </c>
      <c r="D33" s="94"/>
      <c r="E33" s="93">
        <v>153667.01999999999</v>
      </c>
      <c r="F33" s="93">
        <v>0</v>
      </c>
      <c r="G33" s="94">
        <v>153667.01999999999</v>
      </c>
      <c r="H33" s="171">
        <v>43463</v>
      </c>
      <c r="I33" s="94" t="s">
        <v>110</v>
      </c>
      <c r="J33" s="44" t="s">
        <v>49</v>
      </c>
      <c r="K33" s="173"/>
      <c r="L33" s="93"/>
      <c r="M33" s="94"/>
      <c r="N33" s="94"/>
      <c r="O33" s="94"/>
      <c r="P33" s="172"/>
      <c r="Q33" s="172"/>
      <c r="R33" s="172"/>
      <c r="S33" s="172"/>
    </row>
    <row r="34" spans="1:19" s="174" customFormat="1" ht="30" customHeight="1" x14ac:dyDescent="0.2">
      <c r="A34" s="95" t="s">
        <v>194</v>
      </c>
      <c r="B34" s="94" t="s">
        <v>674</v>
      </c>
      <c r="C34" s="94">
        <v>1</v>
      </c>
      <c r="D34" s="94">
        <v>2003</v>
      </c>
      <c r="E34" s="93">
        <v>12384.45</v>
      </c>
      <c r="F34" s="93">
        <v>12384.45</v>
      </c>
      <c r="G34" s="94">
        <v>0</v>
      </c>
      <c r="H34" s="171">
        <v>44517</v>
      </c>
      <c r="I34" s="94" t="s">
        <v>675</v>
      </c>
      <c r="J34" s="44" t="s">
        <v>49</v>
      </c>
      <c r="K34" s="173"/>
      <c r="L34" s="93"/>
      <c r="M34" s="94"/>
      <c r="N34" s="94"/>
      <c r="O34" s="94"/>
      <c r="P34" s="172"/>
      <c r="Q34" s="172"/>
      <c r="R34" s="172"/>
      <c r="S34" s="172"/>
    </row>
    <row r="35" spans="1:19" s="174" customFormat="1" ht="30" customHeight="1" x14ac:dyDescent="0.2">
      <c r="A35" s="95" t="s">
        <v>195</v>
      </c>
      <c r="B35" s="94" t="s">
        <v>678</v>
      </c>
      <c r="C35" s="94">
        <v>1</v>
      </c>
      <c r="D35" s="94">
        <v>2008</v>
      </c>
      <c r="E35" s="93">
        <v>5000</v>
      </c>
      <c r="F35" s="93">
        <v>0</v>
      </c>
      <c r="G35" s="93">
        <f>E35-F35</f>
        <v>5000</v>
      </c>
      <c r="H35" s="171">
        <v>44517</v>
      </c>
      <c r="I35" s="94" t="s">
        <v>679</v>
      </c>
      <c r="J35" s="44" t="s">
        <v>49</v>
      </c>
      <c r="K35" s="173"/>
      <c r="L35" s="93"/>
      <c r="M35" s="94"/>
      <c r="N35" s="94"/>
      <c r="O35" s="94"/>
      <c r="P35" s="172"/>
      <c r="Q35" s="172"/>
      <c r="R35" s="172"/>
      <c r="S35" s="172"/>
    </row>
    <row r="36" spans="1:19" s="174" customFormat="1" ht="30" customHeight="1" x14ac:dyDescent="0.2">
      <c r="A36" s="95" t="s">
        <v>73</v>
      </c>
      <c r="B36" s="94" t="s">
        <v>676</v>
      </c>
      <c r="C36" s="94">
        <v>1</v>
      </c>
      <c r="D36" s="94">
        <v>2008</v>
      </c>
      <c r="E36" s="93">
        <v>14306</v>
      </c>
      <c r="F36" s="93">
        <v>0</v>
      </c>
      <c r="G36" s="94">
        <v>14306</v>
      </c>
      <c r="H36" s="171">
        <v>44517</v>
      </c>
      <c r="I36" s="94" t="s">
        <v>677</v>
      </c>
      <c r="J36" s="44" t="s">
        <v>49</v>
      </c>
      <c r="K36" s="173"/>
      <c r="L36" s="93"/>
      <c r="M36" s="94"/>
      <c r="N36" s="94"/>
      <c r="O36" s="94"/>
      <c r="P36" s="172"/>
      <c r="Q36" s="172"/>
      <c r="R36" s="172"/>
      <c r="S36" s="172"/>
    </row>
    <row r="37" spans="1:19" s="174" customFormat="1" ht="30" customHeight="1" x14ac:dyDescent="0.2">
      <c r="A37" s="95" t="s">
        <v>74</v>
      </c>
      <c r="B37" s="94" t="s">
        <v>698</v>
      </c>
      <c r="C37" s="94">
        <v>2</v>
      </c>
      <c r="D37" s="94">
        <v>2021</v>
      </c>
      <c r="E37" s="93">
        <f>9818.5*2</f>
        <v>19637</v>
      </c>
      <c r="F37" s="93">
        <v>0</v>
      </c>
      <c r="G37" s="93">
        <f t="shared" ref="G37:G53" si="0">E37-F37</f>
        <v>19637</v>
      </c>
      <c r="H37" s="171">
        <v>44554</v>
      </c>
      <c r="I37" s="94" t="s">
        <v>699</v>
      </c>
      <c r="J37" s="211" t="s">
        <v>686</v>
      </c>
      <c r="K37" s="173"/>
      <c r="L37" s="93"/>
      <c r="M37" s="94"/>
      <c r="N37" s="94"/>
      <c r="O37" s="94"/>
      <c r="P37" s="172"/>
      <c r="Q37" s="172"/>
      <c r="R37" s="172"/>
      <c r="S37" s="172"/>
    </row>
    <row r="38" spans="1:19" s="174" customFormat="1" ht="30" customHeight="1" x14ac:dyDescent="0.2">
      <c r="A38" s="95" t="s">
        <v>196</v>
      </c>
      <c r="B38" s="94" t="s">
        <v>700</v>
      </c>
      <c r="C38" s="94">
        <v>5</v>
      </c>
      <c r="D38" s="94">
        <v>2021</v>
      </c>
      <c r="E38" s="93">
        <v>6450</v>
      </c>
      <c r="F38" s="93">
        <v>0</v>
      </c>
      <c r="G38" s="93">
        <f t="shared" ref="G38" si="1">E38-F38</f>
        <v>6450</v>
      </c>
      <c r="H38" s="171">
        <v>44555</v>
      </c>
      <c r="I38" s="94" t="s">
        <v>699</v>
      </c>
      <c r="J38" s="211" t="s">
        <v>686</v>
      </c>
      <c r="K38" s="173"/>
      <c r="L38" s="93"/>
      <c r="M38" s="94"/>
      <c r="N38" s="94"/>
      <c r="O38" s="94"/>
      <c r="P38" s="172"/>
      <c r="Q38" s="172"/>
      <c r="R38" s="172"/>
      <c r="S38" s="172"/>
    </row>
    <row r="39" spans="1:19" s="174" customFormat="1" ht="30" customHeight="1" x14ac:dyDescent="0.2">
      <c r="A39" s="95" t="s">
        <v>197</v>
      </c>
      <c r="B39" s="94" t="s">
        <v>701</v>
      </c>
      <c r="C39" s="94">
        <v>1</v>
      </c>
      <c r="D39" s="94">
        <v>2021</v>
      </c>
      <c r="E39" s="93">
        <v>705</v>
      </c>
      <c r="F39" s="93">
        <v>0</v>
      </c>
      <c r="G39" s="93">
        <f t="shared" ref="G39" si="2">E39-F39</f>
        <v>705</v>
      </c>
      <c r="H39" s="171">
        <v>44556</v>
      </c>
      <c r="I39" s="94" t="s">
        <v>699</v>
      </c>
      <c r="J39" s="211" t="s">
        <v>686</v>
      </c>
      <c r="K39" s="173"/>
      <c r="L39" s="93"/>
      <c r="M39" s="94"/>
      <c r="N39" s="94"/>
      <c r="O39" s="94"/>
      <c r="P39" s="172"/>
      <c r="Q39" s="172"/>
      <c r="R39" s="172"/>
      <c r="S39" s="172"/>
    </row>
    <row r="40" spans="1:19" s="174" customFormat="1" ht="30" customHeight="1" x14ac:dyDescent="0.2">
      <c r="A40" s="95" t="s">
        <v>48</v>
      </c>
      <c r="B40" s="94" t="s">
        <v>702</v>
      </c>
      <c r="C40" s="94">
        <v>1</v>
      </c>
      <c r="D40" s="94">
        <v>2021</v>
      </c>
      <c r="E40" s="93">
        <v>18100</v>
      </c>
      <c r="F40" s="93">
        <v>0</v>
      </c>
      <c r="G40" s="93">
        <f t="shared" si="0"/>
        <v>18100</v>
      </c>
      <c r="H40" s="171">
        <v>44555</v>
      </c>
      <c r="I40" s="94" t="s">
        <v>699</v>
      </c>
      <c r="J40" s="211" t="s">
        <v>686</v>
      </c>
      <c r="K40" s="173"/>
      <c r="L40" s="93"/>
      <c r="M40" s="94"/>
      <c r="N40" s="94"/>
      <c r="O40" s="94"/>
      <c r="P40" s="172"/>
      <c r="Q40" s="172"/>
      <c r="R40" s="172"/>
      <c r="S40" s="172"/>
    </row>
    <row r="41" spans="1:19" s="174" customFormat="1" ht="30" customHeight="1" x14ac:dyDescent="0.2">
      <c r="A41" s="95" t="s">
        <v>64</v>
      </c>
      <c r="B41" s="94" t="s">
        <v>703</v>
      </c>
      <c r="C41" s="94">
        <v>1</v>
      </c>
      <c r="D41" s="94">
        <v>2021</v>
      </c>
      <c r="E41" s="93">
        <v>1490</v>
      </c>
      <c r="F41" s="93">
        <v>0</v>
      </c>
      <c r="G41" s="93">
        <f t="shared" si="0"/>
        <v>1490</v>
      </c>
      <c r="H41" s="171">
        <v>44556</v>
      </c>
      <c r="I41" s="94" t="s">
        <v>699</v>
      </c>
      <c r="J41" s="211" t="s">
        <v>686</v>
      </c>
      <c r="K41" s="173"/>
      <c r="L41" s="93"/>
      <c r="M41" s="94"/>
      <c r="N41" s="94"/>
      <c r="O41" s="94"/>
      <c r="P41" s="172"/>
      <c r="Q41" s="172"/>
      <c r="R41" s="172"/>
      <c r="S41" s="172"/>
    </row>
    <row r="42" spans="1:19" s="174" customFormat="1" ht="30" customHeight="1" x14ac:dyDescent="0.2">
      <c r="A42" s="95" t="s">
        <v>63</v>
      </c>
      <c r="B42" s="94" t="s">
        <v>704</v>
      </c>
      <c r="C42" s="94">
        <v>1</v>
      </c>
      <c r="D42" s="94">
        <v>2021</v>
      </c>
      <c r="E42" s="93">
        <v>6500</v>
      </c>
      <c r="F42" s="93">
        <v>0</v>
      </c>
      <c r="G42" s="93">
        <f t="shared" si="0"/>
        <v>6500</v>
      </c>
      <c r="H42" s="171">
        <v>44556</v>
      </c>
      <c r="I42" s="94" t="s">
        <v>699</v>
      </c>
      <c r="J42" s="211" t="s">
        <v>686</v>
      </c>
      <c r="K42" s="173"/>
      <c r="L42" s="93"/>
      <c r="M42" s="94"/>
      <c r="N42" s="94"/>
      <c r="O42" s="94"/>
      <c r="P42" s="172"/>
      <c r="Q42" s="172"/>
      <c r="R42" s="172"/>
      <c r="S42" s="172"/>
    </row>
    <row r="43" spans="1:19" s="174" customFormat="1" ht="30" customHeight="1" x14ac:dyDescent="0.2">
      <c r="A43" s="95" t="s">
        <v>65</v>
      </c>
      <c r="B43" s="94" t="s">
        <v>713</v>
      </c>
      <c r="C43" s="94">
        <v>2</v>
      </c>
      <c r="D43" s="94">
        <v>2021</v>
      </c>
      <c r="E43" s="93">
        <v>318</v>
      </c>
      <c r="F43" s="93">
        <v>0</v>
      </c>
      <c r="G43" s="93">
        <f t="shared" si="0"/>
        <v>318</v>
      </c>
      <c r="H43" s="171">
        <v>44557</v>
      </c>
      <c r="I43" s="94" t="s">
        <v>699</v>
      </c>
      <c r="J43" s="211" t="s">
        <v>686</v>
      </c>
      <c r="K43" s="173"/>
      <c r="L43" s="93"/>
      <c r="M43" s="94"/>
      <c r="N43" s="94"/>
      <c r="O43" s="94"/>
      <c r="P43" s="172"/>
      <c r="Q43" s="172"/>
      <c r="R43" s="172"/>
      <c r="S43" s="172"/>
    </row>
    <row r="44" spans="1:19" s="174" customFormat="1" ht="30" customHeight="1" x14ac:dyDescent="0.2">
      <c r="A44" s="95" t="s">
        <v>66</v>
      </c>
      <c r="B44" s="94" t="s">
        <v>705</v>
      </c>
      <c r="C44" s="94">
        <v>1</v>
      </c>
      <c r="D44" s="94">
        <v>2021</v>
      </c>
      <c r="E44" s="93">
        <v>16700</v>
      </c>
      <c r="F44" s="93">
        <v>0</v>
      </c>
      <c r="G44" s="93">
        <f t="shared" si="0"/>
        <v>16700</v>
      </c>
      <c r="H44" s="171">
        <v>44557</v>
      </c>
      <c r="I44" s="94" t="s">
        <v>699</v>
      </c>
      <c r="J44" s="211" t="s">
        <v>686</v>
      </c>
      <c r="K44" s="173"/>
      <c r="L44" s="93"/>
      <c r="M44" s="94"/>
      <c r="N44" s="94"/>
      <c r="O44" s="94"/>
      <c r="P44" s="172"/>
      <c r="Q44" s="172"/>
      <c r="R44" s="172"/>
      <c r="S44" s="172"/>
    </row>
    <row r="45" spans="1:19" s="174" customFormat="1" ht="30" customHeight="1" x14ac:dyDescent="0.2">
      <c r="A45" s="95" t="s">
        <v>105</v>
      </c>
      <c r="B45" s="94" t="s">
        <v>706</v>
      </c>
      <c r="C45" s="94">
        <v>1</v>
      </c>
      <c r="D45" s="94">
        <v>2021</v>
      </c>
      <c r="E45" s="93">
        <v>6200</v>
      </c>
      <c r="F45" s="93">
        <v>0</v>
      </c>
      <c r="G45" s="93">
        <f t="shared" si="0"/>
        <v>6200</v>
      </c>
      <c r="H45" s="171">
        <v>44558</v>
      </c>
      <c r="I45" s="94" t="s">
        <v>699</v>
      </c>
      <c r="J45" s="211" t="s">
        <v>686</v>
      </c>
      <c r="K45" s="173"/>
      <c r="L45" s="93"/>
      <c r="M45" s="94"/>
      <c r="N45" s="94"/>
      <c r="O45" s="94"/>
      <c r="P45" s="172"/>
      <c r="Q45" s="172"/>
      <c r="R45" s="172"/>
      <c r="S45" s="172"/>
    </row>
    <row r="46" spans="1:19" s="174" customFormat="1" ht="30" customHeight="1" x14ac:dyDescent="0.2">
      <c r="A46" s="95" t="s">
        <v>75</v>
      </c>
      <c r="B46" s="94" t="s">
        <v>707</v>
      </c>
      <c r="C46" s="94">
        <v>1</v>
      </c>
      <c r="D46" s="94">
        <v>2021</v>
      </c>
      <c r="E46" s="93">
        <v>1950</v>
      </c>
      <c r="F46" s="93">
        <v>0</v>
      </c>
      <c r="G46" s="93">
        <f t="shared" si="0"/>
        <v>1950</v>
      </c>
      <c r="H46" s="171">
        <v>44559</v>
      </c>
      <c r="I46" s="94" t="s">
        <v>699</v>
      </c>
      <c r="J46" s="211" t="s">
        <v>686</v>
      </c>
      <c r="K46" s="173"/>
      <c r="L46" s="93"/>
      <c r="M46" s="94"/>
      <c r="N46" s="94"/>
      <c r="O46" s="94"/>
      <c r="P46" s="172"/>
      <c r="Q46" s="172"/>
      <c r="R46" s="172"/>
      <c r="S46" s="172"/>
    </row>
    <row r="47" spans="1:19" s="174" customFormat="1" ht="30" customHeight="1" x14ac:dyDescent="0.2">
      <c r="A47" s="95" t="s">
        <v>76</v>
      </c>
      <c r="B47" s="94" t="s">
        <v>708</v>
      </c>
      <c r="C47" s="94">
        <v>1</v>
      </c>
      <c r="D47" s="94">
        <v>2021</v>
      </c>
      <c r="E47" s="93">
        <v>4500</v>
      </c>
      <c r="F47" s="93">
        <v>0</v>
      </c>
      <c r="G47" s="93">
        <f t="shared" si="0"/>
        <v>4500</v>
      </c>
      <c r="H47" s="171">
        <v>44560</v>
      </c>
      <c r="I47" s="94" t="s">
        <v>699</v>
      </c>
      <c r="J47" s="211" t="s">
        <v>686</v>
      </c>
      <c r="K47" s="173"/>
      <c r="L47" s="93"/>
      <c r="M47" s="94"/>
      <c r="N47" s="94"/>
      <c r="O47" s="94"/>
      <c r="P47" s="172"/>
      <c r="Q47" s="172"/>
      <c r="R47" s="172"/>
      <c r="S47" s="172"/>
    </row>
    <row r="48" spans="1:19" s="174" customFormat="1" ht="30" customHeight="1" x14ac:dyDescent="0.2">
      <c r="A48" s="95" t="s">
        <v>77</v>
      </c>
      <c r="B48" s="94" t="s">
        <v>714</v>
      </c>
      <c r="C48" s="94">
        <v>1</v>
      </c>
      <c r="D48" s="94">
        <v>2021</v>
      </c>
      <c r="E48" s="93">
        <v>950</v>
      </c>
      <c r="F48" s="93">
        <v>0</v>
      </c>
      <c r="G48" s="93">
        <f t="shared" si="0"/>
        <v>950</v>
      </c>
      <c r="H48" s="171">
        <v>44561</v>
      </c>
      <c r="I48" s="94" t="s">
        <v>699</v>
      </c>
      <c r="J48" s="211" t="s">
        <v>686</v>
      </c>
      <c r="K48" s="173"/>
      <c r="L48" s="93"/>
      <c r="M48" s="94"/>
      <c r="N48" s="94"/>
      <c r="O48" s="94"/>
      <c r="P48" s="172"/>
      <c r="Q48" s="172"/>
      <c r="R48" s="172"/>
      <c r="S48" s="172"/>
    </row>
    <row r="49" spans="1:19" s="174" customFormat="1" ht="30" customHeight="1" x14ac:dyDescent="0.2">
      <c r="A49" s="95" t="s">
        <v>78</v>
      </c>
      <c r="B49" s="94" t="s">
        <v>710</v>
      </c>
      <c r="C49" s="94">
        <v>5</v>
      </c>
      <c r="D49" s="94">
        <v>2021</v>
      </c>
      <c r="E49" s="93">
        <v>34500</v>
      </c>
      <c r="F49" s="93">
        <v>0</v>
      </c>
      <c r="G49" s="93">
        <f t="shared" si="0"/>
        <v>34500</v>
      </c>
      <c r="H49" s="171">
        <v>44562</v>
      </c>
      <c r="I49" s="94" t="s">
        <v>699</v>
      </c>
      <c r="J49" s="211" t="s">
        <v>686</v>
      </c>
      <c r="K49" s="173"/>
      <c r="L49" s="93"/>
      <c r="M49" s="94"/>
      <c r="N49" s="94"/>
      <c r="O49" s="94"/>
      <c r="P49" s="172"/>
      <c r="Q49" s="172"/>
      <c r="R49" s="172"/>
      <c r="S49" s="172"/>
    </row>
    <row r="50" spans="1:19" s="174" customFormat="1" ht="30" customHeight="1" x14ac:dyDescent="0.2">
      <c r="A50" s="95" t="s">
        <v>79</v>
      </c>
      <c r="B50" s="94" t="s">
        <v>709</v>
      </c>
      <c r="C50" s="94">
        <v>1</v>
      </c>
      <c r="D50" s="94">
        <v>2021</v>
      </c>
      <c r="E50" s="93">
        <v>13350</v>
      </c>
      <c r="F50" s="93">
        <v>0</v>
      </c>
      <c r="G50" s="93">
        <f t="shared" si="0"/>
        <v>13350</v>
      </c>
      <c r="H50" s="171">
        <v>44561</v>
      </c>
      <c r="I50" s="94" t="s">
        <v>699</v>
      </c>
      <c r="J50" s="211" t="s">
        <v>686</v>
      </c>
      <c r="K50" s="173"/>
      <c r="L50" s="93"/>
      <c r="M50" s="94"/>
      <c r="N50" s="94"/>
      <c r="O50" s="94"/>
      <c r="P50" s="172"/>
      <c r="Q50" s="172"/>
      <c r="R50" s="172"/>
      <c r="S50" s="172"/>
    </row>
    <row r="51" spans="1:19" s="174" customFormat="1" ht="30" customHeight="1" x14ac:dyDescent="0.2">
      <c r="A51" s="95" t="s">
        <v>80</v>
      </c>
      <c r="B51" s="94" t="s">
        <v>710</v>
      </c>
      <c r="C51" s="94">
        <v>5</v>
      </c>
      <c r="D51" s="94">
        <v>2021</v>
      </c>
      <c r="E51" s="93">
        <v>34500</v>
      </c>
      <c r="F51" s="93">
        <v>0</v>
      </c>
      <c r="G51" s="93">
        <f t="shared" si="0"/>
        <v>34500</v>
      </c>
      <c r="H51" s="171">
        <v>44562</v>
      </c>
      <c r="I51" s="94" t="s">
        <v>699</v>
      </c>
      <c r="J51" s="211" t="s">
        <v>686</v>
      </c>
      <c r="K51" s="173"/>
      <c r="L51" s="93"/>
      <c r="M51" s="94"/>
      <c r="N51" s="94"/>
      <c r="O51" s="94"/>
      <c r="P51" s="172"/>
      <c r="Q51" s="172"/>
      <c r="R51" s="172"/>
      <c r="S51" s="172"/>
    </row>
    <row r="52" spans="1:19" s="174" customFormat="1" ht="30" customHeight="1" x14ac:dyDescent="0.2">
      <c r="A52" s="95" t="s">
        <v>81</v>
      </c>
      <c r="B52" s="94" t="s">
        <v>711</v>
      </c>
      <c r="C52" s="94">
        <v>5</v>
      </c>
      <c r="D52" s="94">
        <v>2021</v>
      </c>
      <c r="E52" s="93">
        <v>25500</v>
      </c>
      <c r="F52" s="93">
        <v>0</v>
      </c>
      <c r="G52" s="93">
        <f t="shared" si="0"/>
        <v>25500</v>
      </c>
      <c r="H52" s="171">
        <v>44563</v>
      </c>
      <c r="I52" s="94" t="s">
        <v>699</v>
      </c>
      <c r="J52" s="211" t="s">
        <v>686</v>
      </c>
      <c r="K52" s="173"/>
      <c r="L52" s="93"/>
      <c r="M52" s="94"/>
      <c r="N52" s="94"/>
      <c r="O52" s="94"/>
      <c r="P52" s="172"/>
      <c r="Q52" s="172"/>
      <c r="R52" s="172"/>
      <c r="S52" s="172"/>
    </row>
    <row r="53" spans="1:19" s="174" customFormat="1" ht="30" customHeight="1" x14ac:dyDescent="0.2">
      <c r="A53" s="95" t="s">
        <v>82</v>
      </c>
      <c r="B53" s="94" t="s">
        <v>712</v>
      </c>
      <c r="C53" s="94">
        <v>1</v>
      </c>
      <c r="D53" s="94">
        <v>2021</v>
      </c>
      <c r="E53" s="93">
        <v>11950</v>
      </c>
      <c r="F53" s="93">
        <v>0</v>
      </c>
      <c r="G53" s="93">
        <f t="shared" si="0"/>
        <v>11950</v>
      </c>
      <c r="H53" s="171">
        <v>44564</v>
      </c>
      <c r="I53" s="94" t="s">
        <v>699</v>
      </c>
      <c r="J53" s="211" t="s">
        <v>686</v>
      </c>
      <c r="K53" s="173"/>
      <c r="L53" s="93"/>
      <c r="M53" s="94"/>
      <c r="N53" s="94"/>
      <c r="O53" s="94"/>
      <c r="P53" s="172"/>
      <c r="Q53" s="172"/>
      <c r="R53" s="172"/>
      <c r="S53" s="172"/>
    </row>
    <row r="54" spans="1:19" s="174" customFormat="1" ht="41.25" customHeight="1" x14ac:dyDescent="0.2">
      <c r="A54" s="95" t="s">
        <v>83</v>
      </c>
      <c r="B54" s="70" t="s">
        <v>748</v>
      </c>
      <c r="C54" s="70">
        <v>1</v>
      </c>
      <c r="D54" s="70">
        <v>1980</v>
      </c>
      <c r="E54" s="70">
        <v>1</v>
      </c>
      <c r="F54" s="70">
        <v>0</v>
      </c>
      <c r="G54" s="93">
        <v>1</v>
      </c>
      <c r="H54" s="171">
        <v>40907</v>
      </c>
      <c r="I54" s="94" t="s">
        <v>39</v>
      </c>
      <c r="J54" s="44" t="s">
        <v>49</v>
      </c>
      <c r="K54" s="173"/>
      <c r="L54" s="93"/>
      <c r="M54" s="94"/>
      <c r="N54" s="94"/>
      <c r="O54" s="94"/>
      <c r="P54" s="172"/>
      <c r="Q54" s="172"/>
      <c r="R54" s="172"/>
      <c r="S54" s="172"/>
    </row>
    <row r="55" spans="1:19" s="174" customFormat="1" ht="57" customHeight="1" x14ac:dyDescent="0.2">
      <c r="A55" s="95" t="s">
        <v>84</v>
      </c>
      <c r="B55" s="70" t="s">
        <v>749</v>
      </c>
      <c r="C55" s="70">
        <v>1</v>
      </c>
      <c r="D55" s="70">
        <v>2009</v>
      </c>
      <c r="E55" s="70">
        <v>1</v>
      </c>
      <c r="F55" s="70">
        <v>0</v>
      </c>
      <c r="G55" s="93">
        <v>1</v>
      </c>
      <c r="H55" s="171">
        <v>40907</v>
      </c>
      <c r="I55" s="94" t="s">
        <v>39</v>
      </c>
      <c r="J55" s="44" t="s">
        <v>49</v>
      </c>
      <c r="K55" s="173"/>
      <c r="L55" s="93"/>
      <c r="M55" s="94"/>
      <c r="N55" s="94"/>
      <c r="O55" s="94"/>
      <c r="P55" s="172"/>
      <c r="Q55" s="172"/>
      <c r="R55" s="172"/>
      <c r="S55" s="172"/>
    </row>
    <row r="56" spans="1:19" s="174" customFormat="1" ht="30" customHeight="1" x14ac:dyDescent="0.2">
      <c r="A56" s="95" t="s">
        <v>0</v>
      </c>
      <c r="B56" s="70" t="s">
        <v>750</v>
      </c>
      <c r="C56" s="70">
        <v>1</v>
      </c>
      <c r="D56" s="70">
        <v>2010</v>
      </c>
      <c r="E56" s="70">
        <v>1</v>
      </c>
      <c r="F56" s="70">
        <v>0</v>
      </c>
      <c r="G56" s="93">
        <v>1</v>
      </c>
      <c r="H56" s="171">
        <v>40907</v>
      </c>
      <c r="I56" s="94" t="s">
        <v>39</v>
      </c>
      <c r="J56" s="44" t="s">
        <v>49</v>
      </c>
      <c r="K56" s="173"/>
      <c r="L56" s="93"/>
      <c r="M56" s="94"/>
      <c r="N56" s="94"/>
      <c r="O56" s="94"/>
      <c r="P56" s="172"/>
      <c r="Q56" s="172"/>
      <c r="R56" s="172"/>
      <c r="S56" s="172"/>
    </row>
    <row r="57" spans="1:19" s="174" customFormat="1" ht="30" customHeight="1" x14ac:dyDescent="0.2">
      <c r="A57" s="95" t="s">
        <v>1</v>
      </c>
      <c r="B57" s="70" t="s">
        <v>751</v>
      </c>
      <c r="C57" s="70">
        <v>1</v>
      </c>
      <c r="D57" s="70">
        <v>2010</v>
      </c>
      <c r="E57" s="70">
        <v>1</v>
      </c>
      <c r="F57" s="70">
        <v>0</v>
      </c>
      <c r="G57" s="93">
        <v>1</v>
      </c>
      <c r="H57" s="171">
        <v>40907</v>
      </c>
      <c r="I57" s="94" t="s">
        <v>39</v>
      </c>
      <c r="J57" s="44" t="s">
        <v>49</v>
      </c>
      <c r="K57" s="173"/>
      <c r="L57" s="93"/>
      <c r="M57" s="94"/>
      <c r="N57" s="94"/>
      <c r="O57" s="94"/>
      <c r="P57" s="172"/>
      <c r="Q57" s="172"/>
      <c r="R57" s="172"/>
      <c r="S57" s="172"/>
    </row>
    <row r="58" spans="1:19" s="174" customFormat="1" ht="30" customHeight="1" x14ac:dyDescent="0.2">
      <c r="A58" s="95" t="s">
        <v>2</v>
      </c>
      <c r="B58" s="70" t="s">
        <v>86</v>
      </c>
      <c r="C58" s="70">
        <v>1</v>
      </c>
      <c r="D58" s="70" t="s">
        <v>85</v>
      </c>
      <c r="E58" s="70">
        <v>1</v>
      </c>
      <c r="F58" s="70">
        <v>0</v>
      </c>
      <c r="G58" s="93">
        <v>1</v>
      </c>
      <c r="H58" s="171">
        <v>40907</v>
      </c>
      <c r="I58" s="94" t="s">
        <v>39</v>
      </c>
      <c r="J58" s="44" t="s">
        <v>49</v>
      </c>
      <c r="K58" s="173"/>
      <c r="L58" s="93"/>
      <c r="M58" s="94"/>
      <c r="N58" s="94"/>
      <c r="O58" s="94"/>
      <c r="P58" s="172"/>
      <c r="Q58" s="172"/>
      <c r="R58" s="172"/>
      <c r="S58" s="172"/>
    </row>
    <row r="59" spans="1:19" s="174" customFormat="1" ht="30" customHeight="1" x14ac:dyDescent="0.2">
      <c r="A59" s="95"/>
      <c r="B59" s="70" t="s">
        <v>1124</v>
      </c>
      <c r="C59" s="70"/>
      <c r="D59" s="70"/>
      <c r="E59" s="70">
        <v>153667.01999999999</v>
      </c>
      <c r="F59" s="70"/>
      <c r="G59" s="93"/>
      <c r="H59" s="171"/>
      <c r="I59" s="94"/>
      <c r="J59" s="44" t="s">
        <v>49</v>
      </c>
      <c r="K59" s="173"/>
      <c r="L59" s="93"/>
      <c r="M59" s="94"/>
      <c r="N59" s="94"/>
      <c r="O59" s="94"/>
      <c r="P59" s="172"/>
      <c r="Q59" s="172"/>
      <c r="R59" s="172"/>
      <c r="S59" s="172"/>
    </row>
    <row r="60" spans="1:19" s="174" customFormat="1" ht="30" customHeight="1" x14ac:dyDescent="0.2">
      <c r="A60" s="95"/>
      <c r="B60" s="70" t="s">
        <v>1125</v>
      </c>
      <c r="C60" s="70"/>
      <c r="D60" s="70"/>
      <c r="E60" s="70">
        <v>340871.01</v>
      </c>
      <c r="F60" s="70"/>
      <c r="G60" s="93"/>
      <c r="H60" s="171"/>
      <c r="I60" s="94"/>
      <c r="J60" s="44" t="s">
        <v>49</v>
      </c>
      <c r="K60" s="173"/>
      <c r="L60" s="93"/>
      <c r="M60" s="94"/>
      <c r="N60" s="94"/>
      <c r="O60" s="94"/>
      <c r="P60" s="172"/>
      <c r="Q60" s="172"/>
      <c r="R60" s="172"/>
      <c r="S60" s="172"/>
    </row>
    <row r="61" spans="1:19" s="174" customFormat="1" ht="33" customHeight="1" x14ac:dyDescent="0.2">
      <c r="A61" s="95" t="s">
        <v>3</v>
      </c>
      <c r="B61" s="94" t="s">
        <v>762</v>
      </c>
      <c r="C61" s="47">
        <v>1</v>
      </c>
      <c r="D61" s="47">
        <v>2013</v>
      </c>
      <c r="E61" s="47">
        <v>9990</v>
      </c>
      <c r="F61" s="47">
        <v>9990</v>
      </c>
      <c r="G61" s="93">
        <f>E61-F61</f>
        <v>0</v>
      </c>
      <c r="H61" s="171">
        <v>44641</v>
      </c>
      <c r="I61" s="94" t="s">
        <v>763</v>
      </c>
      <c r="J61" s="44" t="s">
        <v>49</v>
      </c>
      <c r="K61" s="173"/>
      <c r="L61" s="93"/>
      <c r="M61" s="94"/>
      <c r="N61" s="94"/>
      <c r="O61" s="94"/>
      <c r="P61" s="172"/>
      <c r="Q61" s="172"/>
      <c r="R61" s="172"/>
      <c r="S61" s="172"/>
    </row>
    <row r="62" spans="1:19" s="174" customFormat="1" ht="39" customHeight="1" x14ac:dyDescent="0.2">
      <c r="A62" s="95"/>
      <c r="B62" s="159" t="s">
        <v>776</v>
      </c>
      <c r="C62" s="160">
        <v>1</v>
      </c>
      <c r="D62" s="160">
        <v>2022</v>
      </c>
      <c r="E62" s="45" t="s">
        <v>777</v>
      </c>
      <c r="F62" s="47">
        <v>0</v>
      </c>
      <c r="G62" s="45" t="s">
        <v>777</v>
      </c>
      <c r="H62" s="171">
        <v>44911</v>
      </c>
      <c r="I62" s="94" t="s">
        <v>801</v>
      </c>
      <c r="J62" s="44" t="s">
        <v>49</v>
      </c>
      <c r="K62" s="173"/>
      <c r="L62" s="93"/>
      <c r="M62" s="94"/>
      <c r="N62" s="94"/>
      <c r="O62" s="94"/>
      <c r="P62" s="172"/>
      <c r="Q62" s="172"/>
      <c r="R62" s="172"/>
      <c r="S62" s="172"/>
    </row>
    <row r="63" spans="1:19" s="174" customFormat="1" ht="40.5" customHeight="1" x14ac:dyDescent="0.2">
      <c r="A63" s="95"/>
      <c r="B63" s="159" t="s">
        <v>778</v>
      </c>
      <c r="C63" s="160">
        <v>1</v>
      </c>
      <c r="D63" s="160">
        <v>2022</v>
      </c>
      <c r="E63" s="161">
        <v>49999</v>
      </c>
      <c r="F63" s="47">
        <v>0</v>
      </c>
      <c r="G63" s="161">
        <v>49999</v>
      </c>
      <c r="H63" s="171">
        <v>44911</v>
      </c>
      <c r="I63" s="94" t="s">
        <v>801</v>
      </c>
      <c r="J63" s="44" t="s">
        <v>49</v>
      </c>
      <c r="K63" s="173"/>
      <c r="L63" s="93"/>
      <c r="M63" s="94"/>
      <c r="N63" s="94"/>
      <c r="O63" s="94"/>
      <c r="P63" s="172"/>
      <c r="Q63" s="172"/>
      <c r="R63" s="172"/>
      <c r="S63" s="172"/>
    </row>
    <row r="64" spans="1:19" s="174" customFormat="1" ht="42" customHeight="1" x14ac:dyDescent="0.2">
      <c r="A64" s="95"/>
      <c r="B64" s="159" t="s">
        <v>779</v>
      </c>
      <c r="C64" s="160">
        <v>4</v>
      </c>
      <c r="D64" s="160">
        <v>2022</v>
      </c>
      <c r="E64" s="45" t="s">
        <v>780</v>
      </c>
      <c r="F64" s="47">
        <v>0</v>
      </c>
      <c r="G64" s="45" t="s">
        <v>780</v>
      </c>
      <c r="H64" s="171">
        <v>44911</v>
      </c>
      <c r="I64" s="94" t="s">
        <v>801</v>
      </c>
      <c r="J64" s="44" t="s">
        <v>49</v>
      </c>
      <c r="K64" s="173"/>
      <c r="L64" s="93"/>
      <c r="M64" s="94"/>
      <c r="N64" s="94"/>
      <c r="O64" s="94"/>
      <c r="P64" s="172"/>
      <c r="Q64" s="172"/>
      <c r="R64" s="172"/>
      <c r="S64" s="172"/>
    </row>
    <row r="65" spans="1:19" s="174" customFormat="1" ht="36.75" customHeight="1" x14ac:dyDescent="0.2">
      <c r="A65" s="95" t="s">
        <v>4</v>
      </c>
      <c r="B65" s="159" t="s">
        <v>781</v>
      </c>
      <c r="C65" s="160">
        <v>3</v>
      </c>
      <c r="D65" s="160">
        <v>2022</v>
      </c>
      <c r="E65" s="45" t="s">
        <v>782</v>
      </c>
      <c r="F65" s="47">
        <v>0</v>
      </c>
      <c r="G65" s="45" t="s">
        <v>782</v>
      </c>
      <c r="H65" s="171">
        <v>44911</v>
      </c>
      <c r="I65" s="94" t="s">
        <v>801</v>
      </c>
      <c r="J65" s="44" t="s">
        <v>49</v>
      </c>
      <c r="K65" s="173"/>
      <c r="L65" s="93"/>
      <c r="M65" s="94"/>
      <c r="N65" s="94"/>
      <c r="O65" s="94"/>
      <c r="P65" s="172"/>
      <c r="Q65" s="172"/>
      <c r="R65" s="172"/>
      <c r="S65" s="172"/>
    </row>
    <row r="66" spans="1:19" s="174" customFormat="1" ht="30" customHeight="1" x14ac:dyDescent="0.2">
      <c r="A66" s="95"/>
      <c r="B66" s="159" t="s">
        <v>783</v>
      </c>
      <c r="C66" s="160">
        <v>3</v>
      </c>
      <c r="D66" s="160">
        <v>2022</v>
      </c>
      <c r="E66" s="45" t="s">
        <v>784</v>
      </c>
      <c r="F66" s="47">
        <v>0</v>
      </c>
      <c r="G66" s="45" t="s">
        <v>784</v>
      </c>
      <c r="H66" s="171">
        <v>44911</v>
      </c>
      <c r="I66" s="94" t="s">
        <v>801</v>
      </c>
      <c r="J66" s="44" t="s">
        <v>49</v>
      </c>
      <c r="K66" s="173"/>
      <c r="L66" s="93"/>
      <c r="M66" s="94"/>
      <c r="N66" s="94"/>
      <c r="O66" s="94"/>
      <c r="P66" s="172"/>
      <c r="Q66" s="172"/>
      <c r="R66" s="172"/>
      <c r="S66" s="172"/>
    </row>
    <row r="67" spans="1:19" s="174" customFormat="1" ht="39" customHeight="1" x14ac:dyDescent="0.2">
      <c r="A67" s="95"/>
      <c r="B67" s="159" t="s">
        <v>785</v>
      </c>
      <c r="C67" s="160">
        <v>5</v>
      </c>
      <c r="D67" s="160">
        <v>2022</v>
      </c>
      <c r="E67" s="161">
        <v>12995</v>
      </c>
      <c r="F67" s="47">
        <v>0</v>
      </c>
      <c r="G67" s="161">
        <v>12995</v>
      </c>
      <c r="H67" s="171">
        <v>44911</v>
      </c>
      <c r="I67" s="94" t="s">
        <v>801</v>
      </c>
      <c r="J67" s="44" t="s">
        <v>49</v>
      </c>
      <c r="K67" s="173"/>
      <c r="L67" s="93"/>
      <c r="M67" s="94"/>
      <c r="N67" s="94"/>
      <c r="O67" s="94"/>
      <c r="P67" s="172"/>
      <c r="Q67" s="172"/>
      <c r="R67" s="172"/>
      <c r="S67" s="172"/>
    </row>
    <row r="68" spans="1:19" s="174" customFormat="1" ht="39.75" customHeight="1" x14ac:dyDescent="0.2">
      <c r="A68" s="95"/>
      <c r="B68" s="159" t="s">
        <v>786</v>
      </c>
      <c r="C68" s="160">
        <v>3</v>
      </c>
      <c r="D68" s="160">
        <v>2022</v>
      </c>
      <c r="E68" s="161">
        <v>2997</v>
      </c>
      <c r="F68" s="47">
        <v>0</v>
      </c>
      <c r="G68" s="161">
        <v>2997</v>
      </c>
      <c r="H68" s="171">
        <v>44911</v>
      </c>
      <c r="I68" s="94" t="s">
        <v>801</v>
      </c>
      <c r="J68" s="44" t="s">
        <v>49</v>
      </c>
      <c r="K68" s="173"/>
      <c r="L68" s="93"/>
      <c r="M68" s="94"/>
      <c r="N68" s="94"/>
      <c r="O68" s="94"/>
      <c r="P68" s="172"/>
      <c r="Q68" s="172"/>
      <c r="R68" s="172"/>
      <c r="S68" s="172"/>
    </row>
    <row r="69" spans="1:19" s="174" customFormat="1" ht="38.25" customHeight="1" x14ac:dyDescent="0.2">
      <c r="A69" s="95"/>
      <c r="B69" s="159" t="s">
        <v>787</v>
      </c>
      <c r="C69" s="160">
        <v>3</v>
      </c>
      <c r="D69" s="160">
        <v>2022</v>
      </c>
      <c r="E69" s="45" t="s">
        <v>788</v>
      </c>
      <c r="F69" s="47">
        <v>0</v>
      </c>
      <c r="G69" s="45" t="s">
        <v>788</v>
      </c>
      <c r="H69" s="171">
        <v>44911</v>
      </c>
      <c r="I69" s="94" t="s">
        <v>801</v>
      </c>
      <c r="J69" s="44" t="s">
        <v>49</v>
      </c>
      <c r="K69" s="173"/>
      <c r="L69" s="93"/>
      <c r="M69" s="94"/>
      <c r="N69" s="94"/>
      <c r="O69" s="94"/>
      <c r="P69" s="172"/>
      <c r="Q69" s="172"/>
      <c r="R69" s="172"/>
      <c r="S69" s="172"/>
    </row>
    <row r="70" spans="1:19" s="174" customFormat="1" ht="30" customHeight="1" x14ac:dyDescent="0.2">
      <c r="A70" s="95" t="s">
        <v>198</v>
      </c>
      <c r="B70" s="159" t="s">
        <v>789</v>
      </c>
      <c r="C70" s="160">
        <v>2</v>
      </c>
      <c r="D70" s="160">
        <v>2022</v>
      </c>
      <c r="E70" s="45" t="s">
        <v>790</v>
      </c>
      <c r="F70" s="47">
        <v>0</v>
      </c>
      <c r="G70" s="45" t="s">
        <v>790</v>
      </c>
      <c r="H70" s="171">
        <v>44911</v>
      </c>
      <c r="I70" s="94" t="s">
        <v>801</v>
      </c>
      <c r="J70" s="44" t="s">
        <v>49</v>
      </c>
      <c r="K70" s="173"/>
      <c r="L70" s="93"/>
      <c r="M70" s="94"/>
      <c r="N70" s="94"/>
      <c r="O70" s="94"/>
      <c r="P70" s="172"/>
      <c r="Q70" s="172"/>
      <c r="R70" s="172"/>
      <c r="S70" s="172"/>
    </row>
    <row r="71" spans="1:19" s="174" customFormat="1" ht="30" customHeight="1" x14ac:dyDescent="0.2">
      <c r="A71" s="95"/>
      <c r="B71" s="159" t="s">
        <v>791</v>
      </c>
      <c r="C71" s="160">
        <v>3</v>
      </c>
      <c r="D71" s="160">
        <v>2022</v>
      </c>
      <c r="E71" s="45" t="s">
        <v>792</v>
      </c>
      <c r="F71" s="47">
        <v>0</v>
      </c>
      <c r="G71" s="45" t="s">
        <v>792</v>
      </c>
      <c r="H71" s="171">
        <v>44911</v>
      </c>
      <c r="I71" s="94" t="s">
        <v>801</v>
      </c>
      <c r="J71" s="44" t="s">
        <v>49</v>
      </c>
      <c r="K71" s="173"/>
      <c r="L71" s="93"/>
      <c r="M71" s="94"/>
      <c r="N71" s="94"/>
      <c r="O71" s="94"/>
      <c r="P71" s="172"/>
      <c r="Q71" s="172"/>
      <c r="R71" s="172"/>
      <c r="S71" s="172"/>
    </row>
    <row r="72" spans="1:19" s="174" customFormat="1" ht="30" customHeight="1" x14ac:dyDescent="0.2">
      <c r="A72" s="95"/>
      <c r="B72" s="159" t="s">
        <v>793</v>
      </c>
      <c r="C72" s="160">
        <v>1</v>
      </c>
      <c r="D72" s="160">
        <v>2022</v>
      </c>
      <c r="E72" s="45" t="s">
        <v>794</v>
      </c>
      <c r="F72" s="47">
        <v>0</v>
      </c>
      <c r="G72" s="45" t="s">
        <v>794</v>
      </c>
      <c r="H72" s="171">
        <v>44911</v>
      </c>
      <c r="I72" s="94" t="s">
        <v>801</v>
      </c>
      <c r="J72" s="44" t="s">
        <v>49</v>
      </c>
      <c r="K72" s="173"/>
      <c r="L72" s="93"/>
      <c r="M72" s="94"/>
      <c r="N72" s="94"/>
      <c r="O72" s="94"/>
      <c r="P72" s="172"/>
      <c r="Q72" s="172"/>
      <c r="R72" s="172"/>
      <c r="S72" s="172"/>
    </row>
    <row r="73" spans="1:19" s="174" customFormat="1" ht="40.5" customHeight="1" x14ac:dyDescent="0.2">
      <c r="A73" s="95"/>
      <c r="B73" s="159" t="s">
        <v>795</v>
      </c>
      <c r="C73" s="160">
        <v>2</v>
      </c>
      <c r="D73" s="160">
        <v>2022</v>
      </c>
      <c r="E73" s="45" t="s">
        <v>796</v>
      </c>
      <c r="F73" s="47">
        <v>0</v>
      </c>
      <c r="G73" s="45" t="s">
        <v>796</v>
      </c>
      <c r="H73" s="171">
        <v>44911</v>
      </c>
      <c r="I73" s="94" t="s">
        <v>801</v>
      </c>
      <c r="J73" s="44" t="s">
        <v>49</v>
      </c>
      <c r="K73" s="173"/>
      <c r="L73" s="93"/>
      <c r="M73" s="94"/>
      <c r="N73" s="94"/>
      <c r="O73" s="94"/>
      <c r="P73" s="172"/>
      <c r="Q73" s="172"/>
      <c r="R73" s="172"/>
      <c r="S73" s="172"/>
    </row>
    <row r="74" spans="1:19" s="174" customFormat="1" ht="30" customHeight="1" x14ac:dyDescent="0.2">
      <c r="A74" s="95"/>
      <c r="B74" s="159" t="s">
        <v>797</v>
      </c>
      <c r="C74" s="160">
        <v>4</v>
      </c>
      <c r="D74" s="160">
        <v>2022</v>
      </c>
      <c r="E74" s="160" t="s">
        <v>798</v>
      </c>
      <c r="F74" s="47">
        <v>0</v>
      </c>
      <c r="G74" s="160" t="s">
        <v>798</v>
      </c>
      <c r="H74" s="171">
        <v>44911</v>
      </c>
      <c r="I74" s="94" t="s">
        <v>801</v>
      </c>
      <c r="J74" s="44" t="s">
        <v>49</v>
      </c>
      <c r="K74" s="173"/>
      <c r="L74" s="93"/>
      <c r="M74" s="94"/>
      <c r="N74" s="94"/>
      <c r="O74" s="94"/>
      <c r="P74" s="172"/>
      <c r="Q74" s="172"/>
      <c r="R74" s="172"/>
      <c r="S74" s="172"/>
    </row>
    <row r="75" spans="1:19" s="174" customFormat="1" ht="34.5" customHeight="1" x14ac:dyDescent="0.2">
      <c r="A75" s="95"/>
      <c r="B75" s="159" t="s">
        <v>799</v>
      </c>
      <c r="C75" s="160">
        <v>4</v>
      </c>
      <c r="D75" s="160">
        <v>2022</v>
      </c>
      <c r="E75" s="160" t="s">
        <v>800</v>
      </c>
      <c r="F75" s="47">
        <v>0</v>
      </c>
      <c r="G75" s="160" t="s">
        <v>800</v>
      </c>
      <c r="H75" s="171">
        <v>44911</v>
      </c>
      <c r="I75" s="94" t="s">
        <v>801</v>
      </c>
      <c r="J75" s="44" t="s">
        <v>49</v>
      </c>
      <c r="K75" s="173"/>
      <c r="L75" s="93"/>
      <c r="M75" s="94"/>
      <c r="N75" s="94"/>
      <c r="O75" s="94"/>
      <c r="P75" s="172"/>
      <c r="Q75" s="172"/>
      <c r="R75" s="172"/>
      <c r="S75" s="172"/>
    </row>
    <row r="76" spans="1:19" s="174" customFormat="1" ht="54.75" customHeight="1" x14ac:dyDescent="0.2">
      <c r="A76" s="95" t="s">
        <v>111</v>
      </c>
      <c r="B76" s="94" t="s">
        <v>58</v>
      </c>
      <c r="C76" s="94">
        <v>1</v>
      </c>
      <c r="D76" s="94">
        <v>1978</v>
      </c>
      <c r="E76" s="189">
        <v>218101.95</v>
      </c>
      <c r="F76" s="189">
        <f>E76</f>
        <v>218101.95</v>
      </c>
      <c r="G76" s="93">
        <v>0</v>
      </c>
      <c r="H76" s="171">
        <v>43740</v>
      </c>
      <c r="I76" s="94" t="s">
        <v>59</v>
      </c>
      <c r="J76" s="212" t="s">
        <v>686</v>
      </c>
      <c r="K76" s="189"/>
      <c r="L76" s="189"/>
      <c r="M76" s="93"/>
      <c r="N76" s="94"/>
      <c r="O76" s="94"/>
      <c r="P76" s="172"/>
      <c r="Q76" s="93"/>
      <c r="R76" s="172"/>
      <c r="S76" s="172"/>
    </row>
    <row r="77" spans="1:19" s="174" customFormat="1" ht="42" customHeight="1" x14ac:dyDescent="0.2">
      <c r="A77" s="95" t="s">
        <v>112</v>
      </c>
      <c r="B77" s="94" t="s">
        <v>51</v>
      </c>
      <c r="C77" s="94">
        <v>1</v>
      </c>
      <c r="D77" s="94">
        <v>2018</v>
      </c>
      <c r="E77" s="93">
        <v>20768</v>
      </c>
      <c r="F77" s="93">
        <v>0</v>
      </c>
      <c r="G77" s="94">
        <v>20768</v>
      </c>
      <c r="H77" s="171">
        <v>43215</v>
      </c>
      <c r="I77" s="94" t="s">
        <v>175</v>
      </c>
      <c r="J77" s="44" t="s">
        <v>49</v>
      </c>
      <c r="K77" s="173"/>
      <c r="L77" s="93"/>
      <c r="M77" s="94"/>
      <c r="N77" s="94"/>
      <c r="O77" s="94"/>
      <c r="P77" s="172"/>
      <c r="Q77" s="172"/>
      <c r="R77" s="172"/>
      <c r="S77" s="172"/>
    </row>
    <row r="78" spans="1:19" s="174" customFormat="1" ht="42" customHeight="1" x14ac:dyDescent="0.2">
      <c r="A78" s="95"/>
      <c r="B78" s="94" t="s">
        <v>828</v>
      </c>
      <c r="C78" s="94">
        <v>1</v>
      </c>
      <c r="D78" s="94">
        <v>2015</v>
      </c>
      <c r="E78" s="93">
        <v>32000</v>
      </c>
      <c r="F78" s="93">
        <v>32000</v>
      </c>
      <c r="G78" s="94">
        <v>0</v>
      </c>
      <c r="H78" s="171">
        <v>45078</v>
      </c>
      <c r="I78" s="94" t="s">
        <v>829</v>
      </c>
      <c r="J78" s="44" t="s">
        <v>49</v>
      </c>
      <c r="K78" s="173"/>
      <c r="L78" s="93"/>
      <c r="M78" s="94"/>
      <c r="N78" s="94"/>
      <c r="O78" s="94"/>
      <c r="P78" s="172"/>
      <c r="Q78" s="172"/>
      <c r="R78" s="172"/>
      <c r="S78" s="172"/>
    </row>
    <row r="79" spans="1:19" s="174" customFormat="1" ht="42" customHeight="1" x14ac:dyDescent="0.2">
      <c r="A79" s="95" t="s">
        <v>113</v>
      </c>
      <c r="B79" s="94" t="s">
        <v>52</v>
      </c>
      <c r="C79" s="94">
        <v>1</v>
      </c>
      <c r="D79" s="94">
        <v>2018</v>
      </c>
      <c r="E79" s="93">
        <v>6724</v>
      </c>
      <c r="F79" s="93">
        <v>0</v>
      </c>
      <c r="G79" s="94">
        <v>6724</v>
      </c>
      <c r="H79" s="171">
        <v>43215</v>
      </c>
      <c r="I79" s="94" t="s">
        <v>175</v>
      </c>
      <c r="J79" s="44" t="s">
        <v>49</v>
      </c>
      <c r="K79" s="173"/>
      <c r="L79" s="93"/>
      <c r="M79" s="94"/>
      <c r="N79" s="94"/>
      <c r="O79" s="94"/>
      <c r="P79" s="172"/>
      <c r="Q79" s="172"/>
      <c r="R79" s="172"/>
      <c r="S79" s="172"/>
    </row>
    <row r="80" spans="1:19" s="174" customFormat="1" ht="48.75" customHeight="1" x14ac:dyDescent="0.2">
      <c r="A80" s="95" t="s">
        <v>114</v>
      </c>
      <c r="B80" s="94" t="s">
        <v>53</v>
      </c>
      <c r="C80" s="94">
        <v>1</v>
      </c>
      <c r="D80" s="94">
        <v>2018</v>
      </c>
      <c r="E80" s="93">
        <v>22491</v>
      </c>
      <c r="F80" s="93">
        <v>0</v>
      </c>
      <c r="G80" s="94">
        <v>22491</v>
      </c>
      <c r="H80" s="171">
        <v>43215</v>
      </c>
      <c r="I80" s="94" t="s">
        <v>175</v>
      </c>
      <c r="J80" s="44" t="s">
        <v>49</v>
      </c>
      <c r="K80" s="173"/>
      <c r="L80" s="93"/>
      <c r="M80" s="94"/>
      <c r="N80" s="94"/>
      <c r="O80" s="94"/>
      <c r="P80" s="172"/>
      <c r="Q80" s="172"/>
      <c r="R80" s="172"/>
      <c r="S80" s="172"/>
    </row>
    <row r="81" spans="1:107" s="174" customFormat="1" ht="120.75" customHeight="1" x14ac:dyDescent="0.2">
      <c r="A81" s="95" t="s">
        <v>115</v>
      </c>
      <c r="B81" s="94" t="s">
        <v>752</v>
      </c>
      <c r="C81" s="94">
        <v>1</v>
      </c>
      <c r="D81" s="94">
        <v>2021</v>
      </c>
      <c r="E81" s="93">
        <v>1076482.45</v>
      </c>
      <c r="F81" s="93">
        <v>0</v>
      </c>
      <c r="G81" s="93">
        <f>E81-F81</f>
        <v>1076482.45</v>
      </c>
      <c r="H81" s="171">
        <v>44706</v>
      </c>
      <c r="I81" s="94" t="s">
        <v>753</v>
      </c>
      <c r="J81" s="44" t="s">
        <v>49</v>
      </c>
      <c r="K81" s="173"/>
      <c r="L81" s="93"/>
      <c r="M81" s="94"/>
      <c r="N81" s="94"/>
      <c r="O81" s="94"/>
      <c r="P81" s="172"/>
      <c r="Q81" s="172"/>
      <c r="R81" s="172"/>
      <c r="S81" s="172"/>
    </row>
    <row r="82" spans="1:107" s="174" customFormat="1" ht="100.5" customHeight="1" x14ac:dyDescent="0.2">
      <c r="A82" s="95" t="s">
        <v>116</v>
      </c>
      <c r="B82" s="94" t="s">
        <v>772</v>
      </c>
      <c r="C82" s="94">
        <v>1</v>
      </c>
      <c r="D82" s="94">
        <v>2022</v>
      </c>
      <c r="E82" s="93">
        <v>1101322.3600000001</v>
      </c>
      <c r="F82" s="93">
        <v>0</v>
      </c>
      <c r="G82" s="93">
        <f>E82-F82</f>
        <v>1101322.3600000001</v>
      </c>
      <c r="H82" s="171">
        <v>44903</v>
      </c>
      <c r="I82" s="94" t="s">
        <v>773</v>
      </c>
      <c r="J82" s="44" t="s">
        <v>49</v>
      </c>
      <c r="K82" s="173"/>
      <c r="L82" s="93"/>
      <c r="M82" s="94"/>
      <c r="N82" s="94"/>
      <c r="O82" s="94"/>
      <c r="P82" s="172"/>
      <c r="Q82" s="172"/>
      <c r="R82" s="172"/>
      <c r="S82" s="172"/>
    </row>
    <row r="83" spans="1:107" s="174" customFormat="1" ht="42.75" customHeight="1" x14ac:dyDescent="0.2">
      <c r="A83" s="95"/>
      <c r="B83" s="94"/>
      <c r="C83" s="94">
        <f>SUM(C16:C82)</f>
        <v>234</v>
      </c>
      <c r="D83" s="94"/>
      <c r="E83" s="93">
        <f>SUM(E7:E82)</f>
        <v>7648199.5099999998</v>
      </c>
      <c r="F83" s="93">
        <f>SUM(F7:F82)</f>
        <v>3910716.6400000006</v>
      </c>
      <c r="G83" s="93">
        <f>SUM(G7:G82)</f>
        <v>3241525.84</v>
      </c>
      <c r="H83" s="171"/>
      <c r="I83" s="94"/>
      <c r="J83" s="210"/>
      <c r="K83" s="173"/>
      <c r="L83" s="93"/>
      <c r="M83" s="94"/>
      <c r="N83" s="94"/>
      <c r="O83" s="94"/>
      <c r="P83" s="172"/>
      <c r="Q83" s="172"/>
      <c r="R83" s="172"/>
      <c r="S83" s="172"/>
    </row>
    <row r="84" spans="1:107" s="48" customFormat="1" ht="34.5" customHeight="1" x14ac:dyDescent="0.25">
      <c r="A84" s="95"/>
      <c r="B84" s="228" t="s">
        <v>117</v>
      </c>
      <c r="C84" s="228"/>
      <c r="D84" s="228"/>
      <c r="E84" s="228"/>
      <c r="F84" s="228"/>
      <c r="G84" s="228"/>
      <c r="H84" s="228"/>
      <c r="I84" s="228"/>
      <c r="J84" s="44"/>
      <c r="K84" s="93"/>
      <c r="L84" s="94"/>
      <c r="M84" s="94"/>
      <c r="N84" s="94"/>
      <c r="O84" s="94"/>
      <c r="P84" s="172"/>
      <c r="Q84" s="178"/>
      <c r="R84" s="178"/>
      <c r="S84" s="169"/>
      <c r="T84" s="168"/>
    </row>
    <row r="85" spans="1:107" s="174" customFormat="1" ht="69" customHeight="1" x14ac:dyDescent="0.2">
      <c r="A85" s="95" t="s">
        <v>169</v>
      </c>
      <c r="B85" s="94" t="s">
        <v>118</v>
      </c>
      <c r="C85" s="94">
        <v>1</v>
      </c>
      <c r="D85" s="94">
        <v>2003</v>
      </c>
      <c r="E85" s="93">
        <v>304180</v>
      </c>
      <c r="F85" s="94">
        <v>304180</v>
      </c>
      <c r="G85" s="93">
        <f>E85-F85</f>
        <v>0</v>
      </c>
      <c r="H85" s="171">
        <v>41502</v>
      </c>
      <c r="I85" s="94" t="s">
        <v>128</v>
      </c>
      <c r="J85" s="210" t="s">
        <v>129</v>
      </c>
      <c r="K85" s="93"/>
      <c r="L85" s="94"/>
      <c r="M85" s="93"/>
      <c r="N85" s="94"/>
      <c r="O85" s="94"/>
      <c r="P85" s="172"/>
      <c r="Q85" s="93"/>
      <c r="R85" s="172"/>
      <c r="S85" s="172"/>
    </row>
    <row r="86" spans="1:107" s="87" customFormat="1" ht="48" customHeight="1" x14ac:dyDescent="0.2">
      <c r="A86" s="95" t="s">
        <v>34</v>
      </c>
      <c r="B86" s="94" t="s">
        <v>20</v>
      </c>
      <c r="C86" s="94">
        <v>1</v>
      </c>
      <c r="D86" s="94"/>
      <c r="E86" s="93">
        <v>10000</v>
      </c>
      <c r="F86" s="94">
        <v>10000</v>
      </c>
      <c r="G86" s="93">
        <f t="shared" ref="G86:G97" si="3">E86-F86</f>
        <v>0</v>
      </c>
      <c r="H86" s="165">
        <v>42788</v>
      </c>
      <c r="I86" s="94" t="s">
        <v>13</v>
      </c>
      <c r="J86" s="44" t="s">
        <v>14</v>
      </c>
      <c r="K86" s="179"/>
      <c r="L86" s="179"/>
      <c r="M86" s="93"/>
      <c r="N86" s="93"/>
      <c r="O86" s="180"/>
      <c r="P86" s="167"/>
      <c r="Q86" s="167"/>
      <c r="R86" s="167"/>
      <c r="S86" s="167"/>
      <c r="T86" s="168"/>
      <c r="U86" s="67"/>
      <c r="V86" s="67"/>
      <c r="W86" s="67"/>
      <c r="X86" s="67"/>
      <c r="Y86" s="67"/>
      <c r="Z86" s="67"/>
      <c r="AA86" s="67"/>
      <c r="AB86" s="67"/>
      <c r="AC86" s="67"/>
      <c r="AD86" s="67"/>
      <c r="AE86" s="67"/>
      <c r="AF86" s="67"/>
      <c r="AG86" s="67"/>
      <c r="AH86" s="67"/>
      <c r="AI86" s="67"/>
      <c r="AJ86" s="67"/>
      <c r="AK86" s="67"/>
      <c r="AL86" s="67"/>
      <c r="AM86" s="67"/>
      <c r="AN86" s="67"/>
      <c r="AO86" s="67"/>
      <c r="AP86" s="67"/>
      <c r="AQ86" s="67"/>
      <c r="AR86" s="67"/>
      <c r="AS86" s="67"/>
      <c r="AT86" s="67"/>
      <c r="AU86" s="67"/>
      <c r="AV86" s="67"/>
      <c r="AW86" s="67"/>
      <c r="AX86" s="67"/>
      <c r="AY86" s="67"/>
      <c r="AZ86" s="67"/>
      <c r="BA86" s="67"/>
      <c r="BB86" s="67"/>
      <c r="BC86" s="67"/>
      <c r="BD86" s="67"/>
      <c r="BE86" s="67"/>
      <c r="BF86" s="67"/>
      <c r="BG86" s="67"/>
      <c r="BH86" s="67"/>
      <c r="BI86" s="67"/>
      <c r="BJ86" s="67"/>
      <c r="BK86" s="67"/>
      <c r="BL86" s="67"/>
      <c r="BM86" s="67"/>
      <c r="BN86" s="67"/>
      <c r="BO86" s="67"/>
      <c r="BP86" s="67"/>
      <c r="BQ86" s="67"/>
      <c r="BR86" s="67"/>
      <c r="BS86" s="67"/>
      <c r="BT86" s="67"/>
      <c r="BU86" s="67"/>
      <c r="BV86" s="67"/>
      <c r="BW86" s="67"/>
      <c r="BX86" s="67"/>
      <c r="BY86" s="67"/>
      <c r="BZ86" s="67"/>
      <c r="CA86" s="67"/>
      <c r="CB86" s="67"/>
      <c r="CC86" s="67"/>
      <c r="CD86" s="67"/>
      <c r="CE86" s="67"/>
      <c r="CF86" s="67"/>
      <c r="CG86" s="67"/>
      <c r="CH86" s="67"/>
      <c r="CI86" s="67"/>
      <c r="CJ86" s="67"/>
      <c r="CK86" s="67"/>
      <c r="CL86" s="67"/>
      <c r="CM86" s="67"/>
      <c r="CN86" s="67"/>
      <c r="CO86" s="67"/>
      <c r="CP86" s="67"/>
      <c r="CQ86" s="67"/>
      <c r="CR86" s="67"/>
      <c r="CS86" s="67"/>
      <c r="CT86" s="67"/>
      <c r="CU86" s="67"/>
      <c r="CV86" s="67"/>
      <c r="CW86" s="67"/>
      <c r="CX86" s="67"/>
      <c r="CY86" s="67"/>
      <c r="CZ86" s="67"/>
      <c r="DA86" s="67"/>
      <c r="DB86" s="67"/>
      <c r="DC86" s="67"/>
    </row>
    <row r="87" spans="1:107" s="87" customFormat="1" ht="47.25" customHeight="1" x14ac:dyDescent="0.2">
      <c r="A87" s="95" t="s">
        <v>35</v>
      </c>
      <c r="B87" s="94" t="s">
        <v>21</v>
      </c>
      <c r="C87" s="94">
        <v>1</v>
      </c>
      <c r="D87" s="94"/>
      <c r="E87" s="93">
        <v>7660</v>
      </c>
      <c r="F87" s="94">
        <v>7660</v>
      </c>
      <c r="G87" s="93">
        <f t="shared" si="3"/>
        <v>0</v>
      </c>
      <c r="H87" s="165">
        <v>42788</v>
      </c>
      <c r="I87" s="94" t="s">
        <v>13</v>
      </c>
      <c r="J87" s="44" t="s">
        <v>14</v>
      </c>
      <c r="K87" s="179"/>
      <c r="L87" s="179"/>
      <c r="M87" s="93"/>
      <c r="N87" s="93"/>
      <c r="O87" s="180"/>
      <c r="P87" s="167"/>
      <c r="Q87" s="167"/>
      <c r="R87" s="167"/>
      <c r="S87" s="167"/>
      <c r="T87" s="168"/>
      <c r="U87" s="67"/>
      <c r="V87" s="67"/>
      <c r="W87" s="67"/>
      <c r="X87" s="67"/>
      <c r="Y87" s="67"/>
      <c r="Z87" s="67"/>
      <c r="AA87" s="67"/>
      <c r="AB87" s="67"/>
      <c r="AC87" s="67"/>
      <c r="AD87" s="67"/>
      <c r="AE87" s="67"/>
      <c r="AF87" s="67"/>
      <c r="AG87" s="67"/>
      <c r="AH87" s="67"/>
      <c r="AI87" s="67"/>
      <c r="AJ87" s="67"/>
      <c r="AK87" s="67"/>
      <c r="AL87" s="67"/>
      <c r="AM87" s="67"/>
      <c r="AN87" s="67"/>
      <c r="AO87" s="67"/>
      <c r="AP87" s="67"/>
      <c r="AQ87" s="67"/>
      <c r="AR87" s="67"/>
      <c r="AS87" s="67"/>
      <c r="AT87" s="67"/>
      <c r="AU87" s="67"/>
      <c r="AV87" s="67"/>
      <c r="AW87" s="67"/>
      <c r="AX87" s="67"/>
      <c r="AY87" s="67"/>
      <c r="AZ87" s="67"/>
      <c r="BA87" s="67"/>
      <c r="BB87" s="67"/>
      <c r="BC87" s="67"/>
      <c r="BD87" s="67"/>
      <c r="BE87" s="67"/>
      <c r="BF87" s="67"/>
      <c r="BG87" s="67"/>
      <c r="BH87" s="67"/>
      <c r="BI87" s="67"/>
      <c r="BJ87" s="67"/>
      <c r="BK87" s="67"/>
      <c r="BL87" s="67"/>
      <c r="BM87" s="67"/>
      <c r="BN87" s="67"/>
      <c r="BO87" s="67"/>
      <c r="BP87" s="67"/>
      <c r="BQ87" s="67"/>
      <c r="BR87" s="67"/>
      <c r="BS87" s="67"/>
      <c r="BT87" s="67"/>
      <c r="BU87" s="67"/>
      <c r="BV87" s="67"/>
      <c r="BW87" s="67"/>
      <c r="BX87" s="67"/>
      <c r="BY87" s="67"/>
      <c r="BZ87" s="67"/>
      <c r="CA87" s="67"/>
      <c r="CB87" s="67"/>
      <c r="CC87" s="67"/>
      <c r="CD87" s="67"/>
      <c r="CE87" s="67"/>
      <c r="CF87" s="67"/>
      <c r="CG87" s="67"/>
      <c r="CH87" s="67"/>
      <c r="CI87" s="67"/>
      <c r="CJ87" s="67"/>
      <c r="CK87" s="67"/>
      <c r="CL87" s="67"/>
      <c r="CM87" s="67"/>
      <c r="CN87" s="67"/>
      <c r="CO87" s="67"/>
      <c r="CP87" s="67"/>
      <c r="CQ87" s="67"/>
      <c r="CR87" s="67"/>
      <c r="CS87" s="67"/>
      <c r="CT87" s="67"/>
      <c r="CU87" s="67"/>
      <c r="CV87" s="67"/>
      <c r="CW87" s="67"/>
      <c r="CX87" s="67"/>
      <c r="CY87" s="67"/>
      <c r="CZ87" s="67"/>
      <c r="DA87" s="67"/>
      <c r="DB87" s="67"/>
      <c r="DC87" s="67"/>
    </row>
    <row r="88" spans="1:107" s="87" customFormat="1" ht="46.5" customHeight="1" x14ac:dyDescent="0.2">
      <c r="A88" s="95" t="s">
        <v>181</v>
      </c>
      <c r="B88" s="94" t="s">
        <v>22</v>
      </c>
      <c r="C88" s="94">
        <v>1</v>
      </c>
      <c r="D88" s="94"/>
      <c r="E88" s="93">
        <v>16539</v>
      </c>
      <c r="F88" s="94">
        <v>16539</v>
      </c>
      <c r="G88" s="93">
        <f t="shared" si="3"/>
        <v>0</v>
      </c>
      <c r="H88" s="165">
        <v>42788</v>
      </c>
      <c r="I88" s="94" t="s">
        <v>13</v>
      </c>
      <c r="J88" s="44" t="s">
        <v>14</v>
      </c>
      <c r="K88" s="179"/>
      <c r="L88" s="179"/>
      <c r="M88" s="93"/>
      <c r="N88" s="93"/>
      <c r="O88" s="180"/>
      <c r="P88" s="167"/>
      <c r="Q88" s="167"/>
      <c r="R88" s="167"/>
      <c r="S88" s="167"/>
      <c r="T88" s="168"/>
      <c r="U88" s="67"/>
      <c r="V88" s="67"/>
      <c r="W88" s="67"/>
      <c r="X88" s="67"/>
      <c r="Y88" s="67"/>
      <c r="Z88" s="67"/>
      <c r="AA88" s="67"/>
      <c r="AB88" s="67"/>
      <c r="AC88" s="67"/>
      <c r="AD88" s="67"/>
      <c r="AE88" s="67"/>
      <c r="AF88" s="67"/>
      <c r="AG88" s="67"/>
      <c r="AH88" s="67"/>
      <c r="AI88" s="67"/>
      <c r="AJ88" s="67"/>
      <c r="AK88" s="67"/>
      <c r="AL88" s="67"/>
      <c r="AM88" s="67"/>
      <c r="AN88" s="67"/>
      <c r="AO88" s="67"/>
      <c r="AP88" s="67"/>
      <c r="AQ88" s="67"/>
      <c r="AR88" s="67"/>
      <c r="AS88" s="67"/>
      <c r="AT88" s="67"/>
      <c r="AU88" s="67"/>
      <c r="AV88" s="67"/>
      <c r="AW88" s="67"/>
      <c r="AX88" s="67"/>
      <c r="AY88" s="67"/>
      <c r="AZ88" s="67"/>
      <c r="BA88" s="67"/>
      <c r="BB88" s="67"/>
      <c r="BC88" s="67"/>
      <c r="BD88" s="67"/>
      <c r="BE88" s="67"/>
      <c r="BF88" s="67"/>
      <c r="BG88" s="67"/>
      <c r="BH88" s="67"/>
      <c r="BI88" s="67"/>
      <c r="BJ88" s="67"/>
      <c r="BK88" s="67"/>
      <c r="BL88" s="67"/>
      <c r="BM88" s="67"/>
      <c r="BN88" s="67"/>
      <c r="BO88" s="67"/>
      <c r="BP88" s="67"/>
      <c r="BQ88" s="67"/>
      <c r="BR88" s="67"/>
      <c r="BS88" s="67"/>
      <c r="BT88" s="67"/>
      <c r="BU88" s="67"/>
      <c r="BV88" s="67"/>
      <c r="BW88" s="67"/>
      <c r="BX88" s="67"/>
      <c r="BY88" s="67"/>
      <c r="BZ88" s="67"/>
      <c r="CA88" s="67"/>
      <c r="CB88" s="67"/>
      <c r="CC88" s="67"/>
      <c r="CD88" s="67"/>
      <c r="CE88" s="67"/>
      <c r="CF88" s="67"/>
      <c r="CG88" s="67"/>
      <c r="CH88" s="67"/>
      <c r="CI88" s="67"/>
      <c r="CJ88" s="67"/>
      <c r="CK88" s="67"/>
      <c r="CL88" s="67"/>
      <c r="CM88" s="67"/>
      <c r="CN88" s="67"/>
      <c r="CO88" s="67"/>
      <c r="CP88" s="67"/>
      <c r="CQ88" s="67"/>
      <c r="CR88" s="67"/>
      <c r="CS88" s="67"/>
      <c r="CT88" s="67"/>
      <c r="CU88" s="67"/>
      <c r="CV88" s="67"/>
      <c r="CW88" s="67"/>
      <c r="CX88" s="67"/>
      <c r="CY88" s="67"/>
      <c r="CZ88" s="67"/>
      <c r="DA88" s="67"/>
      <c r="DB88" s="67"/>
      <c r="DC88" s="67"/>
    </row>
    <row r="89" spans="1:107" s="87" customFormat="1" ht="48" customHeight="1" x14ac:dyDescent="0.2">
      <c r="A89" s="95" t="s">
        <v>159</v>
      </c>
      <c r="B89" s="94" t="s">
        <v>23</v>
      </c>
      <c r="C89" s="94">
        <v>2</v>
      </c>
      <c r="D89" s="94"/>
      <c r="E89" s="93">
        <v>2250</v>
      </c>
      <c r="F89" s="94">
        <v>2250</v>
      </c>
      <c r="G89" s="93">
        <f t="shared" si="3"/>
        <v>0</v>
      </c>
      <c r="H89" s="165">
        <v>42788</v>
      </c>
      <c r="I89" s="94" t="s">
        <v>13</v>
      </c>
      <c r="J89" s="44" t="s">
        <v>14</v>
      </c>
      <c r="K89" s="179"/>
      <c r="L89" s="179"/>
      <c r="M89" s="93"/>
      <c r="N89" s="93"/>
      <c r="O89" s="180"/>
      <c r="P89" s="167"/>
      <c r="Q89" s="167"/>
      <c r="R89" s="167"/>
      <c r="S89" s="167"/>
      <c r="T89" s="168"/>
      <c r="U89" s="67"/>
      <c r="V89" s="67"/>
      <c r="W89" s="67"/>
      <c r="X89" s="67"/>
      <c r="Y89" s="67"/>
      <c r="Z89" s="67"/>
      <c r="AA89" s="67"/>
      <c r="AB89" s="67"/>
      <c r="AC89" s="67"/>
      <c r="AD89" s="67"/>
      <c r="AE89" s="67"/>
      <c r="AF89" s="67"/>
      <c r="AG89" s="67"/>
      <c r="AH89" s="67"/>
      <c r="AI89" s="67"/>
      <c r="AJ89" s="67"/>
      <c r="AK89" s="67"/>
      <c r="AL89" s="67"/>
      <c r="AM89" s="67"/>
      <c r="AN89" s="67"/>
      <c r="AO89" s="67"/>
      <c r="AP89" s="67"/>
      <c r="AQ89" s="67"/>
      <c r="AR89" s="67"/>
      <c r="AS89" s="67"/>
      <c r="AT89" s="67"/>
      <c r="AU89" s="67"/>
      <c r="AV89" s="67"/>
      <c r="AW89" s="67"/>
      <c r="AX89" s="67"/>
      <c r="AY89" s="67"/>
      <c r="AZ89" s="67"/>
      <c r="BA89" s="67"/>
      <c r="BB89" s="67"/>
      <c r="BC89" s="67"/>
      <c r="BD89" s="67"/>
      <c r="BE89" s="67"/>
      <c r="BF89" s="67"/>
      <c r="BG89" s="67"/>
      <c r="BH89" s="67"/>
      <c r="BI89" s="67"/>
      <c r="BJ89" s="67"/>
      <c r="BK89" s="67"/>
      <c r="BL89" s="67"/>
      <c r="BM89" s="67"/>
      <c r="BN89" s="67"/>
      <c r="BO89" s="67"/>
      <c r="BP89" s="67"/>
      <c r="BQ89" s="67"/>
      <c r="BR89" s="67"/>
      <c r="BS89" s="67"/>
      <c r="BT89" s="67"/>
      <c r="BU89" s="67"/>
      <c r="BV89" s="67"/>
      <c r="BW89" s="67"/>
      <c r="BX89" s="67"/>
      <c r="BY89" s="67"/>
      <c r="BZ89" s="67"/>
      <c r="CA89" s="67"/>
      <c r="CB89" s="67"/>
      <c r="CC89" s="67"/>
      <c r="CD89" s="67"/>
      <c r="CE89" s="67"/>
      <c r="CF89" s="67"/>
      <c r="CG89" s="67"/>
      <c r="CH89" s="67"/>
      <c r="CI89" s="67"/>
      <c r="CJ89" s="67"/>
      <c r="CK89" s="67"/>
      <c r="CL89" s="67"/>
      <c r="CM89" s="67"/>
      <c r="CN89" s="67"/>
      <c r="CO89" s="67"/>
      <c r="CP89" s="67"/>
      <c r="CQ89" s="67"/>
      <c r="CR89" s="67"/>
      <c r="CS89" s="67"/>
      <c r="CT89" s="67"/>
      <c r="CU89" s="67"/>
      <c r="CV89" s="67"/>
      <c r="CW89" s="67"/>
      <c r="CX89" s="67"/>
      <c r="CY89" s="67"/>
      <c r="CZ89" s="67"/>
      <c r="DA89" s="67"/>
      <c r="DB89" s="67"/>
      <c r="DC89" s="67"/>
    </row>
    <row r="90" spans="1:107" s="87" customFormat="1" ht="45" customHeight="1" x14ac:dyDescent="0.2">
      <c r="A90" s="95" t="s">
        <v>149</v>
      </c>
      <c r="B90" s="94" t="s">
        <v>24</v>
      </c>
      <c r="C90" s="94">
        <v>1</v>
      </c>
      <c r="D90" s="94"/>
      <c r="E90" s="93">
        <v>9810</v>
      </c>
      <c r="F90" s="93">
        <v>9810</v>
      </c>
      <c r="G90" s="93">
        <f t="shared" si="3"/>
        <v>0</v>
      </c>
      <c r="H90" s="165">
        <v>42788</v>
      </c>
      <c r="I90" s="94" t="s">
        <v>15</v>
      </c>
      <c r="J90" s="44" t="s">
        <v>16</v>
      </c>
      <c r="K90" s="179"/>
      <c r="L90" s="179"/>
      <c r="M90" s="93"/>
      <c r="N90" s="93"/>
      <c r="O90" s="180"/>
      <c r="P90" s="167"/>
      <c r="Q90" s="167"/>
      <c r="R90" s="167"/>
      <c r="S90" s="167"/>
      <c r="T90" s="168"/>
      <c r="U90" s="67"/>
      <c r="V90" s="67"/>
      <c r="W90" s="67"/>
      <c r="X90" s="67"/>
      <c r="Y90" s="67"/>
      <c r="Z90" s="67"/>
      <c r="AA90" s="67"/>
      <c r="AB90" s="67"/>
      <c r="AC90" s="67"/>
      <c r="AD90" s="67"/>
      <c r="AE90" s="67"/>
      <c r="AF90" s="67"/>
      <c r="AG90" s="67"/>
      <c r="AH90" s="67"/>
      <c r="AI90" s="67"/>
      <c r="AJ90" s="67"/>
      <c r="AK90" s="67"/>
      <c r="AL90" s="67"/>
      <c r="AM90" s="67"/>
      <c r="AN90" s="67"/>
      <c r="AO90" s="67"/>
      <c r="AP90" s="67"/>
      <c r="AQ90" s="67"/>
      <c r="AR90" s="67"/>
      <c r="AS90" s="67"/>
      <c r="AT90" s="67"/>
      <c r="AU90" s="67"/>
      <c r="AV90" s="67"/>
      <c r="AW90" s="67"/>
      <c r="AX90" s="67"/>
      <c r="AY90" s="67"/>
      <c r="AZ90" s="67"/>
      <c r="BA90" s="67"/>
      <c r="BB90" s="67"/>
      <c r="BC90" s="67"/>
      <c r="BD90" s="67"/>
      <c r="BE90" s="67"/>
      <c r="BF90" s="67"/>
      <c r="BG90" s="67"/>
      <c r="BH90" s="67"/>
      <c r="BI90" s="67"/>
      <c r="BJ90" s="67"/>
      <c r="BK90" s="67"/>
      <c r="BL90" s="67"/>
      <c r="BM90" s="67"/>
      <c r="BN90" s="67"/>
      <c r="BO90" s="67"/>
      <c r="BP90" s="67"/>
      <c r="BQ90" s="67"/>
      <c r="BR90" s="67"/>
      <c r="BS90" s="67"/>
      <c r="BT90" s="67"/>
      <c r="BU90" s="67"/>
      <c r="BV90" s="67"/>
      <c r="BW90" s="67"/>
      <c r="BX90" s="67"/>
      <c r="BY90" s="67"/>
      <c r="BZ90" s="67"/>
      <c r="CA90" s="67"/>
      <c r="CB90" s="67"/>
      <c r="CC90" s="67"/>
      <c r="CD90" s="67"/>
      <c r="CE90" s="67"/>
      <c r="CF90" s="67"/>
      <c r="CG90" s="67"/>
      <c r="CH90" s="67"/>
      <c r="CI90" s="67"/>
      <c r="CJ90" s="67"/>
      <c r="CK90" s="67"/>
      <c r="CL90" s="67"/>
      <c r="CM90" s="67"/>
      <c r="CN90" s="67"/>
      <c r="CO90" s="67"/>
      <c r="CP90" s="67"/>
      <c r="CQ90" s="67"/>
      <c r="CR90" s="67"/>
      <c r="CS90" s="67"/>
      <c r="CT90" s="67"/>
      <c r="CU90" s="67"/>
      <c r="CV90" s="67"/>
      <c r="CW90" s="67"/>
      <c r="CX90" s="67"/>
      <c r="CY90" s="67"/>
      <c r="CZ90" s="67"/>
      <c r="DA90" s="67"/>
      <c r="DB90" s="67"/>
      <c r="DC90" s="67"/>
    </row>
    <row r="91" spans="1:107" s="87" customFormat="1" ht="42" customHeight="1" x14ac:dyDescent="0.2">
      <c r="A91" s="95" t="s">
        <v>153</v>
      </c>
      <c r="B91" s="94" t="s">
        <v>25</v>
      </c>
      <c r="C91" s="94">
        <v>1</v>
      </c>
      <c r="D91" s="94"/>
      <c r="E91" s="93">
        <v>10838</v>
      </c>
      <c r="F91" s="93">
        <v>10838</v>
      </c>
      <c r="G91" s="93">
        <f t="shared" si="3"/>
        <v>0</v>
      </c>
      <c r="H91" s="165">
        <v>42788</v>
      </c>
      <c r="I91" s="94" t="s">
        <v>15</v>
      </c>
      <c r="J91" s="44" t="s">
        <v>16</v>
      </c>
      <c r="K91" s="179"/>
      <c r="L91" s="179"/>
      <c r="M91" s="93"/>
      <c r="N91" s="93"/>
      <c r="O91" s="180"/>
      <c r="P91" s="167"/>
      <c r="Q91" s="167"/>
      <c r="R91" s="167"/>
      <c r="S91" s="167"/>
      <c r="T91" s="168"/>
      <c r="U91" s="67"/>
      <c r="V91" s="67"/>
      <c r="W91" s="67"/>
      <c r="X91" s="67"/>
      <c r="Y91" s="67"/>
      <c r="Z91" s="67"/>
      <c r="AA91" s="67"/>
      <c r="AB91" s="67"/>
      <c r="AC91" s="67"/>
      <c r="AD91" s="67"/>
      <c r="AE91" s="67"/>
      <c r="AF91" s="67"/>
      <c r="AG91" s="67"/>
      <c r="AH91" s="67"/>
      <c r="AI91" s="67"/>
      <c r="AJ91" s="67"/>
      <c r="AK91" s="67"/>
      <c r="AL91" s="67"/>
      <c r="AM91" s="67"/>
      <c r="AN91" s="67"/>
      <c r="AO91" s="67"/>
      <c r="AP91" s="67"/>
      <c r="AQ91" s="67"/>
      <c r="AR91" s="67"/>
      <c r="AS91" s="67"/>
      <c r="AT91" s="67"/>
      <c r="AU91" s="67"/>
      <c r="AV91" s="67"/>
      <c r="AW91" s="67"/>
      <c r="AX91" s="67"/>
      <c r="AY91" s="67"/>
      <c r="AZ91" s="67"/>
      <c r="BA91" s="67"/>
      <c r="BB91" s="67"/>
      <c r="BC91" s="67"/>
      <c r="BD91" s="67"/>
      <c r="BE91" s="67"/>
      <c r="BF91" s="67"/>
      <c r="BG91" s="67"/>
      <c r="BH91" s="67"/>
      <c r="BI91" s="67"/>
      <c r="BJ91" s="67"/>
      <c r="BK91" s="67"/>
      <c r="BL91" s="67"/>
      <c r="BM91" s="67"/>
      <c r="BN91" s="67"/>
      <c r="BO91" s="67"/>
      <c r="BP91" s="67"/>
      <c r="BQ91" s="67"/>
      <c r="BR91" s="67"/>
      <c r="BS91" s="67"/>
      <c r="BT91" s="67"/>
      <c r="BU91" s="67"/>
      <c r="BV91" s="67"/>
      <c r="BW91" s="67"/>
      <c r="BX91" s="67"/>
      <c r="BY91" s="67"/>
      <c r="BZ91" s="67"/>
      <c r="CA91" s="67"/>
      <c r="CB91" s="67"/>
      <c r="CC91" s="67"/>
      <c r="CD91" s="67"/>
      <c r="CE91" s="67"/>
      <c r="CF91" s="67"/>
      <c r="CG91" s="67"/>
      <c r="CH91" s="67"/>
      <c r="CI91" s="67"/>
      <c r="CJ91" s="67"/>
      <c r="CK91" s="67"/>
      <c r="CL91" s="67"/>
      <c r="CM91" s="67"/>
      <c r="CN91" s="67"/>
      <c r="CO91" s="67"/>
      <c r="CP91" s="67"/>
      <c r="CQ91" s="67"/>
      <c r="CR91" s="67"/>
      <c r="CS91" s="67"/>
      <c r="CT91" s="67"/>
      <c r="CU91" s="67"/>
      <c r="CV91" s="67"/>
      <c r="CW91" s="67"/>
      <c r="CX91" s="67"/>
      <c r="CY91" s="67"/>
      <c r="CZ91" s="67"/>
      <c r="DA91" s="67"/>
      <c r="DB91" s="67"/>
      <c r="DC91" s="67"/>
    </row>
    <row r="92" spans="1:107" s="87" customFormat="1" ht="44.25" customHeight="1" x14ac:dyDescent="0.2">
      <c r="A92" s="95" t="s">
        <v>156</v>
      </c>
      <c r="B92" s="94" t="s">
        <v>26</v>
      </c>
      <c r="C92" s="94">
        <v>1</v>
      </c>
      <c r="D92" s="94"/>
      <c r="E92" s="93">
        <v>6800</v>
      </c>
      <c r="F92" s="93">
        <v>6800</v>
      </c>
      <c r="G92" s="93">
        <f t="shared" si="3"/>
        <v>0</v>
      </c>
      <c r="H92" s="165">
        <v>42788</v>
      </c>
      <c r="I92" s="94" t="s">
        <v>15</v>
      </c>
      <c r="J92" s="44" t="s">
        <v>16</v>
      </c>
      <c r="K92" s="179"/>
      <c r="L92" s="179"/>
      <c r="M92" s="93"/>
      <c r="N92" s="93"/>
      <c r="O92" s="180"/>
      <c r="P92" s="167"/>
      <c r="Q92" s="167"/>
      <c r="R92" s="167"/>
      <c r="S92" s="167"/>
      <c r="T92" s="168"/>
      <c r="U92" s="67"/>
      <c r="V92" s="67"/>
      <c r="W92" s="67"/>
      <c r="X92" s="67"/>
      <c r="Y92" s="67"/>
      <c r="Z92" s="67"/>
      <c r="AA92" s="67"/>
      <c r="AB92" s="67"/>
      <c r="AC92" s="67"/>
      <c r="AD92" s="67"/>
      <c r="AE92" s="67"/>
      <c r="AF92" s="67"/>
      <c r="AG92" s="67"/>
      <c r="AH92" s="67"/>
      <c r="AI92" s="67"/>
      <c r="AJ92" s="67"/>
      <c r="AK92" s="67"/>
      <c r="AL92" s="67"/>
      <c r="AM92" s="67"/>
      <c r="AN92" s="67"/>
      <c r="AO92" s="67"/>
      <c r="AP92" s="67"/>
      <c r="AQ92" s="67"/>
      <c r="AR92" s="67"/>
      <c r="AS92" s="67"/>
      <c r="AT92" s="67"/>
      <c r="AU92" s="67"/>
      <c r="AV92" s="67"/>
      <c r="AW92" s="67"/>
      <c r="AX92" s="67"/>
      <c r="AY92" s="67"/>
      <c r="AZ92" s="67"/>
      <c r="BA92" s="67"/>
      <c r="BB92" s="67"/>
      <c r="BC92" s="67"/>
      <c r="BD92" s="67"/>
      <c r="BE92" s="67"/>
      <c r="BF92" s="67"/>
      <c r="BG92" s="67"/>
      <c r="BH92" s="67"/>
      <c r="BI92" s="67"/>
      <c r="BJ92" s="67"/>
      <c r="BK92" s="67"/>
      <c r="BL92" s="67"/>
      <c r="BM92" s="67"/>
      <c r="BN92" s="67"/>
      <c r="BO92" s="67"/>
      <c r="BP92" s="67"/>
      <c r="BQ92" s="67"/>
      <c r="BR92" s="67"/>
      <c r="BS92" s="67"/>
      <c r="BT92" s="67"/>
      <c r="BU92" s="67"/>
      <c r="BV92" s="67"/>
      <c r="BW92" s="67"/>
      <c r="BX92" s="67"/>
      <c r="BY92" s="67"/>
      <c r="BZ92" s="67"/>
      <c r="CA92" s="67"/>
      <c r="CB92" s="67"/>
      <c r="CC92" s="67"/>
      <c r="CD92" s="67"/>
      <c r="CE92" s="67"/>
      <c r="CF92" s="67"/>
      <c r="CG92" s="67"/>
      <c r="CH92" s="67"/>
      <c r="CI92" s="67"/>
      <c r="CJ92" s="67"/>
      <c r="CK92" s="67"/>
      <c r="CL92" s="67"/>
      <c r="CM92" s="67"/>
      <c r="CN92" s="67"/>
      <c r="CO92" s="67"/>
      <c r="CP92" s="67"/>
      <c r="CQ92" s="67"/>
      <c r="CR92" s="67"/>
      <c r="CS92" s="67"/>
      <c r="CT92" s="67"/>
      <c r="CU92" s="67"/>
      <c r="CV92" s="67"/>
      <c r="CW92" s="67"/>
      <c r="CX92" s="67"/>
      <c r="CY92" s="67"/>
      <c r="CZ92" s="67"/>
      <c r="DA92" s="67"/>
      <c r="DB92" s="67"/>
      <c r="DC92" s="67"/>
    </row>
    <row r="93" spans="1:107" s="87" customFormat="1" ht="45" customHeight="1" x14ac:dyDescent="0.2">
      <c r="A93" s="95" t="s">
        <v>158</v>
      </c>
      <c r="B93" s="94" t="s">
        <v>27</v>
      </c>
      <c r="C93" s="94">
        <v>1</v>
      </c>
      <c r="D93" s="94"/>
      <c r="E93" s="93">
        <v>22810</v>
      </c>
      <c r="F93" s="93">
        <v>22810</v>
      </c>
      <c r="G93" s="93">
        <f t="shared" si="3"/>
        <v>0</v>
      </c>
      <c r="H93" s="165">
        <v>42788</v>
      </c>
      <c r="I93" s="94" t="s">
        <v>15</v>
      </c>
      <c r="J93" s="44" t="s">
        <v>16</v>
      </c>
      <c r="K93" s="179"/>
      <c r="L93" s="179"/>
      <c r="M93" s="93"/>
      <c r="N93" s="93"/>
      <c r="O93" s="180"/>
      <c r="P93" s="167"/>
      <c r="Q93" s="167"/>
      <c r="R93" s="167"/>
      <c r="S93" s="167"/>
      <c r="T93" s="168"/>
      <c r="U93" s="67"/>
      <c r="V93" s="67"/>
      <c r="W93" s="67"/>
      <c r="X93" s="67"/>
      <c r="Y93" s="67"/>
      <c r="Z93" s="67"/>
      <c r="AA93" s="67"/>
      <c r="AB93" s="67"/>
      <c r="AC93" s="67"/>
      <c r="AD93" s="67"/>
      <c r="AE93" s="67"/>
      <c r="AF93" s="67"/>
      <c r="AG93" s="67"/>
      <c r="AH93" s="67"/>
      <c r="AI93" s="67"/>
      <c r="AJ93" s="67"/>
      <c r="AK93" s="67"/>
      <c r="AL93" s="67"/>
      <c r="AM93" s="67"/>
      <c r="AN93" s="67"/>
      <c r="AO93" s="67"/>
      <c r="AP93" s="67"/>
      <c r="AQ93" s="67"/>
      <c r="AR93" s="67"/>
      <c r="AS93" s="67"/>
      <c r="AT93" s="67"/>
      <c r="AU93" s="67"/>
      <c r="AV93" s="67"/>
      <c r="AW93" s="67"/>
      <c r="AX93" s="67"/>
      <c r="AY93" s="67"/>
      <c r="AZ93" s="67"/>
      <c r="BA93" s="67"/>
      <c r="BB93" s="67"/>
      <c r="BC93" s="67"/>
      <c r="BD93" s="67"/>
      <c r="BE93" s="67"/>
      <c r="BF93" s="67"/>
      <c r="BG93" s="67"/>
      <c r="BH93" s="67"/>
      <c r="BI93" s="67"/>
      <c r="BJ93" s="67"/>
      <c r="BK93" s="67"/>
      <c r="BL93" s="67"/>
      <c r="BM93" s="67"/>
      <c r="BN93" s="67"/>
      <c r="BO93" s="67"/>
      <c r="BP93" s="67"/>
      <c r="BQ93" s="67"/>
      <c r="BR93" s="67"/>
      <c r="BS93" s="67"/>
      <c r="BT93" s="67"/>
      <c r="BU93" s="67"/>
      <c r="BV93" s="67"/>
      <c r="BW93" s="67"/>
      <c r="BX93" s="67"/>
      <c r="BY93" s="67"/>
      <c r="BZ93" s="67"/>
      <c r="CA93" s="67"/>
      <c r="CB93" s="67"/>
      <c r="CC93" s="67"/>
      <c r="CD93" s="67"/>
      <c r="CE93" s="67"/>
      <c r="CF93" s="67"/>
      <c r="CG93" s="67"/>
      <c r="CH93" s="67"/>
      <c r="CI93" s="67"/>
      <c r="CJ93" s="67"/>
      <c r="CK93" s="67"/>
      <c r="CL93" s="67"/>
      <c r="CM93" s="67"/>
      <c r="CN93" s="67"/>
      <c r="CO93" s="67"/>
      <c r="CP93" s="67"/>
      <c r="CQ93" s="67"/>
      <c r="CR93" s="67"/>
      <c r="CS93" s="67"/>
      <c r="CT93" s="67"/>
      <c r="CU93" s="67"/>
      <c r="CV93" s="67"/>
      <c r="CW93" s="67"/>
      <c r="CX93" s="67"/>
      <c r="CY93" s="67"/>
      <c r="CZ93" s="67"/>
      <c r="DA93" s="67"/>
      <c r="DB93" s="67"/>
      <c r="DC93" s="67"/>
    </row>
    <row r="94" spans="1:107" s="87" customFormat="1" ht="47.25" customHeight="1" x14ac:dyDescent="0.2">
      <c r="A94" s="95" t="s">
        <v>30</v>
      </c>
      <c r="B94" s="94" t="s">
        <v>137</v>
      </c>
      <c r="C94" s="94">
        <v>1</v>
      </c>
      <c r="D94" s="94"/>
      <c r="E94" s="93">
        <v>3529</v>
      </c>
      <c r="F94" s="93">
        <v>3529</v>
      </c>
      <c r="G94" s="93">
        <f t="shared" si="3"/>
        <v>0</v>
      </c>
      <c r="H94" s="165">
        <v>42788</v>
      </c>
      <c r="I94" s="94" t="s">
        <v>15</v>
      </c>
      <c r="J94" s="44" t="s">
        <v>16</v>
      </c>
      <c r="K94" s="179"/>
      <c r="L94" s="179"/>
      <c r="M94" s="93"/>
      <c r="N94" s="93"/>
      <c r="O94" s="180"/>
      <c r="P94" s="167"/>
      <c r="Q94" s="167"/>
      <c r="R94" s="167"/>
      <c r="S94" s="167"/>
      <c r="T94" s="168"/>
      <c r="U94" s="67"/>
      <c r="V94" s="67"/>
      <c r="W94" s="67"/>
      <c r="X94" s="67"/>
      <c r="Y94" s="67"/>
      <c r="Z94" s="67"/>
      <c r="AA94" s="67"/>
      <c r="AB94" s="67"/>
      <c r="AC94" s="67"/>
      <c r="AD94" s="67"/>
      <c r="AE94" s="67"/>
      <c r="AF94" s="67"/>
      <c r="AG94" s="67"/>
      <c r="AH94" s="67"/>
      <c r="AI94" s="67"/>
      <c r="AJ94" s="67"/>
      <c r="AK94" s="67"/>
      <c r="AL94" s="67"/>
      <c r="AM94" s="67"/>
      <c r="AN94" s="67"/>
      <c r="AO94" s="67"/>
      <c r="AP94" s="67"/>
      <c r="AQ94" s="67"/>
      <c r="AR94" s="67"/>
      <c r="AS94" s="67"/>
      <c r="AT94" s="67"/>
      <c r="AU94" s="67"/>
      <c r="AV94" s="67"/>
      <c r="AW94" s="67"/>
      <c r="AX94" s="67"/>
      <c r="AY94" s="67"/>
      <c r="AZ94" s="67"/>
      <c r="BA94" s="67"/>
      <c r="BB94" s="67"/>
      <c r="BC94" s="67"/>
      <c r="BD94" s="67"/>
      <c r="BE94" s="67"/>
      <c r="BF94" s="67"/>
      <c r="BG94" s="67"/>
      <c r="BH94" s="67"/>
      <c r="BI94" s="67"/>
      <c r="BJ94" s="67"/>
      <c r="BK94" s="67"/>
      <c r="BL94" s="67"/>
      <c r="BM94" s="67"/>
      <c r="BN94" s="67"/>
      <c r="BO94" s="67"/>
      <c r="BP94" s="67"/>
      <c r="BQ94" s="67"/>
      <c r="BR94" s="67"/>
      <c r="BS94" s="67"/>
      <c r="BT94" s="67"/>
      <c r="BU94" s="67"/>
      <c r="BV94" s="67"/>
      <c r="BW94" s="67"/>
      <c r="BX94" s="67"/>
      <c r="BY94" s="67"/>
      <c r="BZ94" s="67"/>
      <c r="CA94" s="67"/>
      <c r="CB94" s="67"/>
      <c r="CC94" s="67"/>
      <c r="CD94" s="67"/>
      <c r="CE94" s="67"/>
      <c r="CF94" s="67"/>
      <c r="CG94" s="67"/>
      <c r="CH94" s="67"/>
      <c r="CI94" s="67"/>
      <c r="CJ94" s="67"/>
      <c r="CK94" s="67"/>
      <c r="CL94" s="67"/>
      <c r="CM94" s="67"/>
      <c r="CN94" s="67"/>
      <c r="CO94" s="67"/>
      <c r="CP94" s="67"/>
      <c r="CQ94" s="67"/>
      <c r="CR94" s="67"/>
      <c r="CS94" s="67"/>
      <c r="CT94" s="67"/>
      <c r="CU94" s="67"/>
      <c r="CV94" s="67"/>
      <c r="CW94" s="67"/>
      <c r="CX94" s="67"/>
      <c r="CY94" s="67"/>
      <c r="CZ94" s="67"/>
      <c r="DA94" s="67"/>
      <c r="DB94" s="67"/>
      <c r="DC94" s="67"/>
    </row>
    <row r="95" spans="1:107" s="87" customFormat="1" ht="44.25" customHeight="1" x14ac:dyDescent="0.2">
      <c r="A95" s="95" t="s">
        <v>36</v>
      </c>
      <c r="B95" s="94" t="s">
        <v>138</v>
      </c>
      <c r="C95" s="94">
        <v>1</v>
      </c>
      <c r="D95" s="94"/>
      <c r="E95" s="93">
        <v>21826</v>
      </c>
      <c r="F95" s="93">
        <v>21826</v>
      </c>
      <c r="G95" s="93">
        <f t="shared" si="3"/>
        <v>0</v>
      </c>
      <c r="H95" s="165">
        <v>42788</v>
      </c>
      <c r="I95" s="94" t="s">
        <v>15</v>
      </c>
      <c r="J95" s="44" t="s">
        <v>16</v>
      </c>
      <c r="K95" s="179"/>
      <c r="L95" s="179"/>
      <c r="M95" s="93"/>
      <c r="N95" s="93"/>
      <c r="O95" s="180"/>
      <c r="P95" s="167"/>
      <c r="Q95" s="167"/>
      <c r="R95" s="167"/>
      <c r="S95" s="167"/>
      <c r="T95" s="168"/>
      <c r="U95" s="67"/>
      <c r="V95" s="67"/>
      <c r="W95" s="67"/>
      <c r="X95" s="67"/>
      <c r="Y95" s="67"/>
      <c r="Z95" s="67"/>
      <c r="AA95" s="67"/>
      <c r="AB95" s="67"/>
      <c r="AC95" s="67"/>
      <c r="AD95" s="67"/>
      <c r="AE95" s="67"/>
      <c r="AF95" s="67"/>
      <c r="AG95" s="67"/>
      <c r="AH95" s="67"/>
      <c r="AI95" s="67"/>
      <c r="AJ95" s="67"/>
      <c r="AK95" s="67"/>
      <c r="AL95" s="67"/>
      <c r="AM95" s="67"/>
      <c r="AN95" s="67"/>
      <c r="AO95" s="67"/>
      <c r="AP95" s="67"/>
      <c r="AQ95" s="67"/>
      <c r="AR95" s="67"/>
      <c r="AS95" s="67"/>
      <c r="AT95" s="67"/>
      <c r="AU95" s="67"/>
      <c r="AV95" s="67"/>
      <c r="AW95" s="67"/>
      <c r="AX95" s="67"/>
      <c r="AY95" s="67"/>
      <c r="AZ95" s="67"/>
      <c r="BA95" s="67"/>
      <c r="BB95" s="67"/>
      <c r="BC95" s="67"/>
      <c r="BD95" s="67"/>
      <c r="BE95" s="67"/>
      <c r="BF95" s="67"/>
      <c r="BG95" s="67"/>
      <c r="BH95" s="67"/>
      <c r="BI95" s="67"/>
      <c r="BJ95" s="67"/>
      <c r="BK95" s="67"/>
      <c r="BL95" s="67"/>
      <c r="BM95" s="67"/>
      <c r="BN95" s="67"/>
      <c r="BO95" s="67"/>
      <c r="BP95" s="67"/>
      <c r="BQ95" s="67"/>
      <c r="BR95" s="67"/>
      <c r="BS95" s="67"/>
      <c r="BT95" s="67"/>
      <c r="BU95" s="67"/>
      <c r="BV95" s="67"/>
      <c r="BW95" s="67"/>
      <c r="BX95" s="67"/>
      <c r="BY95" s="67"/>
      <c r="BZ95" s="67"/>
      <c r="CA95" s="67"/>
      <c r="CB95" s="67"/>
      <c r="CC95" s="67"/>
      <c r="CD95" s="67"/>
      <c r="CE95" s="67"/>
      <c r="CF95" s="67"/>
      <c r="CG95" s="67"/>
      <c r="CH95" s="67"/>
      <c r="CI95" s="67"/>
      <c r="CJ95" s="67"/>
      <c r="CK95" s="67"/>
      <c r="CL95" s="67"/>
      <c r="CM95" s="67"/>
      <c r="CN95" s="67"/>
      <c r="CO95" s="67"/>
      <c r="CP95" s="67"/>
      <c r="CQ95" s="67"/>
      <c r="CR95" s="67"/>
      <c r="CS95" s="67"/>
      <c r="CT95" s="67"/>
      <c r="CU95" s="67"/>
      <c r="CV95" s="67"/>
      <c r="CW95" s="67"/>
      <c r="CX95" s="67"/>
      <c r="CY95" s="67"/>
      <c r="CZ95" s="67"/>
      <c r="DA95" s="67"/>
      <c r="DB95" s="67"/>
      <c r="DC95" s="67"/>
    </row>
    <row r="96" spans="1:107" s="87" customFormat="1" ht="48" customHeight="1" x14ac:dyDescent="0.2">
      <c r="A96" s="95" t="s">
        <v>42</v>
      </c>
      <c r="B96" s="94" t="s">
        <v>138</v>
      </c>
      <c r="C96" s="94">
        <v>1</v>
      </c>
      <c r="D96" s="94"/>
      <c r="E96" s="93">
        <v>21826</v>
      </c>
      <c r="F96" s="93">
        <v>21826</v>
      </c>
      <c r="G96" s="93">
        <f t="shared" si="3"/>
        <v>0</v>
      </c>
      <c r="H96" s="165">
        <v>42788</v>
      </c>
      <c r="I96" s="94" t="s">
        <v>15</v>
      </c>
      <c r="J96" s="44" t="s">
        <v>16</v>
      </c>
      <c r="K96" s="179"/>
      <c r="L96" s="179"/>
      <c r="M96" s="93"/>
      <c r="N96" s="93"/>
      <c r="O96" s="180"/>
      <c r="P96" s="167"/>
      <c r="Q96" s="167"/>
      <c r="R96" s="167"/>
      <c r="S96" s="167"/>
      <c r="T96" s="168"/>
      <c r="U96" s="67"/>
      <c r="V96" s="67"/>
      <c r="W96" s="67"/>
      <c r="X96" s="67"/>
      <c r="Y96" s="67"/>
      <c r="Z96" s="67"/>
      <c r="AA96" s="67"/>
      <c r="AB96" s="67"/>
      <c r="AC96" s="67"/>
      <c r="AD96" s="67"/>
      <c r="AE96" s="67"/>
      <c r="AF96" s="67"/>
      <c r="AG96" s="67"/>
      <c r="AH96" s="67"/>
      <c r="AI96" s="67"/>
      <c r="AJ96" s="67"/>
      <c r="AK96" s="67"/>
      <c r="AL96" s="67"/>
      <c r="AM96" s="67"/>
      <c r="AN96" s="67"/>
      <c r="AO96" s="67"/>
      <c r="AP96" s="67"/>
      <c r="AQ96" s="67"/>
      <c r="AR96" s="67"/>
      <c r="AS96" s="67"/>
      <c r="AT96" s="67"/>
      <c r="AU96" s="67"/>
      <c r="AV96" s="67"/>
      <c r="AW96" s="67"/>
      <c r="AX96" s="67"/>
      <c r="AY96" s="67"/>
      <c r="AZ96" s="67"/>
      <c r="BA96" s="67"/>
      <c r="BB96" s="67"/>
      <c r="BC96" s="67"/>
      <c r="BD96" s="67"/>
      <c r="BE96" s="67"/>
      <c r="BF96" s="67"/>
      <c r="BG96" s="67"/>
      <c r="BH96" s="67"/>
      <c r="BI96" s="67"/>
      <c r="BJ96" s="67"/>
      <c r="BK96" s="67"/>
      <c r="BL96" s="67"/>
      <c r="BM96" s="67"/>
      <c r="BN96" s="67"/>
      <c r="BO96" s="67"/>
      <c r="BP96" s="67"/>
      <c r="BQ96" s="67"/>
      <c r="BR96" s="67"/>
      <c r="BS96" s="67"/>
      <c r="BT96" s="67"/>
      <c r="BU96" s="67"/>
      <c r="BV96" s="67"/>
      <c r="BW96" s="67"/>
      <c r="BX96" s="67"/>
      <c r="BY96" s="67"/>
      <c r="BZ96" s="67"/>
      <c r="CA96" s="67"/>
      <c r="CB96" s="67"/>
      <c r="CC96" s="67"/>
      <c r="CD96" s="67"/>
      <c r="CE96" s="67"/>
      <c r="CF96" s="67"/>
      <c r="CG96" s="67"/>
      <c r="CH96" s="67"/>
      <c r="CI96" s="67"/>
      <c r="CJ96" s="67"/>
      <c r="CK96" s="67"/>
      <c r="CL96" s="67"/>
      <c r="CM96" s="67"/>
      <c r="CN96" s="67"/>
      <c r="CO96" s="67"/>
      <c r="CP96" s="67"/>
      <c r="CQ96" s="67"/>
      <c r="CR96" s="67"/>
      <c r="CS96" s="67"/>
      <c r="CT96" s="67"/>
      <c r="CU96" s="67"/>
      <c r="CV96" s="67"/>
      <c r="CW96" s="67"/>
      <c r="CX96" s="67"/>
      <c r="CY96" s="67"/>
      <c r="CZ96" s="67"/>
      <c r="DA96" s="67"/>
      <c r="DB96" s="67"/>
      <c r="DC96" s="67"/>
    </row>
    <row r="97" spans="1:107" s="175" customFormat="1" ht="41.25" customHeight="1" x14ac:dyDescent="0.2">
      <c r="A97" s="95" t="s">
        <v>43</v>
      </c>
      <c r="B97" s="94" t="s">
        <v>142</v>
      </c>
      <c r="C97" s="94">
        <v>4</v>
      </c>
      <c r="D97" s="94"/>
      <c r="E97" s="94">
        <v>4868.5</v>
      </c>
      <c r="F97" s="94">
        <v>4868.5</v>
      </c>
      <c r="G97" s="93">
        <f t="shared" si="3"/>
        <v>0</v>
      </c>
      <c r="H97" s="166">
        <v>43479</v>
      </c>
      <c r="I97" s="94" t="s">
        <v>173</v>
      </c>
      <c r="J97" s="44" t="s">
        <v>174</v>
      </c>
      <c r="K97" s="94"/>
      <c r="L97" s="94"/>
      <c r="M97" s="93"/>
      <c r="N97" s="94"/>
      <c r="O97" s="94"/>
      <c r="P97" s="94"/>
      <c r="Q97" s="93"/>
      <c r="R97" s="94"/>
      <c r="S97" s="94"/>
    </row>
    <row r="98" spans="1:107" s="175" customFormat="1" ht="41.25" customHeight="1" x14ac:dyDescent="0.2">
      <c r="A98" s="95" t="s">
        <v>184</v>
      </c>
      <c r="B98" s="94" t="s">
        <v>683</v>
      </c>
      <c r="C98" s="94">
        <v>1</v>
      </c>
      <c r="D98" s="94"/>
      <c r="E98" s="94">
        <v>3126.13</v>
      </c>
      <c r="F98" s="94">
        <v>0</v>
      </c>
      <c r="G98" s="93">
        <v>3126.13</v>
      </c>
      <c r="H98" s="166">
        <v>44532</v>
      </c>
      <c r="I98" s="94" t="s">
        <v>684</v>
      </c>
      <c r="J98" s="44" t="s">
        <v>685</v>
      </c>
      <c r="K98" s="94"/>
      <c r="L98" s="94"/>
      <c r="M98" s="93"/>
      <c r="N98" s="94"/>
      <c r="O98" s="94"/>
      <c r="P98" s="94"/>
      <c r="Q98" s="93"/>
      <c r="R98" s="94"/>
      <c r="S98" s="94"/>
    </row>
    <row r="99" spans="1:107" s="175" customFormat="1" ht="41.25" customHeight="1" x14ac:dyDescent="0.2">
      <c r="A99" s="95" t="s">
        <v>44</v>
      </c>
      <c r="B99" s="94" t="s">
        <v>683</v>
      </c>
      <c r="C99" s="94">
        <v>1</v>
      </c>
      <c r="D99" s="94"/>
      <c r="E99" s="94">
        <v>3126.13</v>
      </c>
      <c r="F99" s="94">
        <v>0</v>
      </c>
      <c r="G99" s="93">
        <v>3126.13</v>
      </c>
      <c r="H99" s="166">
        <v>44532</v>
      </c>
      <c r="I99" s="94" t="s">
        <v>684</v>
      </c>
      <c r="J99" s="44" t="s">
        <v>685</v>
      </c>
      <c r="K99" s="94"/>
      <c r="L99" s="94"/>
      <c r="M99" s="93"/>
      <c r="N99" s="94"/>
      <c r="O99" s="94"/>
      <c r="P99" s="94"/>
      <c r="Q99" s="93"/>
      <c r="R99" s="94"/>
      <c r="S99" s="94"/>
    </row>
    <row r="100" spans="1:107" s="204" customFormat="1" ht="27.75" customHeight="1" x14ac:dyDescent="0.2">
      <c r="A100" s="207"/>
      <c r="B100" s="188" t="s">
        <v>95</v>
      </c>
      <c r="C100" s="188">
        <f>SUM(C85:C98)</f>
        <v>18</v>
      </c>
      <c r="D100" s="188"/>
      <c r="E100" s="190">
        <f>SUM(E85:E99)</f>
        <v>449188.76</v>
      </c>
      <c r="F100" s="190">
        <f>SUM(F85:F99)</f>
        <v>442936.5</v>
      </c>
      <c r="G100" s="190">
        <f>SUM(G85:G99)</f>
        <v>6252.26</v>
      </c>
      <c r="H100" s="191"/>
      <c r="I100" s="188"/>
      <c r="J100" s="213"/>
      <c r="K100" s="192"/>
      <c r="L100" s="192"/>
      <c r="M100" s="190"/>
      <c r="N100" s="190"/>
      <c r="O100" s="193"/>
      <c r="P100" s="191"/>
      <c r="Q100" s="191"/>
      <c r="R100" s="191"/>
      <c r="S100" s="191"/>
      <c r="T100" s="203"/>
      <c r="U100" s="194"/>
      <c r="V100" s="194"/>
      <c r="W100" s="194"/>
      <c r="X100" s="194"/>
      <c r="Y100" s="194"/>
      <c r="Z100" s="194"/>
      <c r="AA100" s="194"/>
      <c r="AB100" s="194"/>
      <c r="AC100" s="194"/>
      <c r="AD100" s="194"/>
      <c r="AE100" s="194"/>
      <c r="AF100" s="194"/>
      <c r="AG100" s="194"/>
      <c r="AH100" s="194"/>
      <c r="AI100" s="194"/>
      <c r="AJ100" s="194"/>
      <c r="AK100" s="194"/>
      <c r="AL100" s="194"/>
      <c r="AM100" s="194"/>
      <c r="AN100" s="194"/>
      <c r="AO100" s="194"/>
      <c r="AP100" s="194"/>
      <c r="AQ100" s="194"/>
      <c r="AR100" s="194"/>
      <c r="AS100" s="194"/>
      <c r="AT100" s="194"/>
      <c r="AU100" s="194"/>
      <c r="AV100" s="194"/>
      <c r="AW100" s="194"/>
      <c r="AX100" s="194"/>
      <c r="AY100" s="194"/>
      <c r="AZ100" s="194"/>
      <c r="BA100" s="194"/>
      <c r="BB100" s="194"/>
      <c r="BC100" s="194"/>
      <c r="BD100" s="194"/>
      <c r="BE100" s="194"/>
      <c r="BF100" s="194"/>
      <c r="BG100" s="194"/>
      <c r="BH100" s="194"/>
      <c r="BI100" s="194"/>
      <c r="BJ100" s="194"/>
      <c r="BK100" s="194"/>
      <c r="BL100" s="194"/>
      <c r="BM100" s="194"/>
      <c r="BN100" s="194"/>
      <c r="BO100" s="194"/>
      <c r="BP100" s="194"/>
      <c r="BQ100" s="194"/>
      <c r="BR100" s="194"/>
      <c r="BS100" s="194"/>
      <c r="BT100" s="194"/>
      <c r="BU100" s="194"/>
      <c r="BV100" s="194"/>
      <c r="BW100" s="194"/>
      <c r="BX100" s="194"/>
      <c r="BY100" s="194"/>
      <c r="BZ100" s="194"/>
      <c r="CA100" s="194"/>
      <c r="CB100" s="194"/>
      <c r="CC100" s="194"/>
      <c r="CD100" s="194"/>
      <c r="CE100" s="194"/>
      <c r="CF100" s="194"/>
      <c r="CG100" s="194"/>
      <c r="CH100" s="194"/>
      <c r="CI100" s="194"/>
      <c r="CJ100" s="194"/>
      <c r="CK100" s="194"/>
      <c r="CL100" s="194"/>
      <c r="CM100" s="194"/>
      <c r="CN100" s="194"/>
      <c r="CO100" s="194"/>
      <c r="CP100" s="194"/>
      <c r="CQ100" s="194"/>
      <c r="CR100" s="194"/>
      <c r="CS100" s="194"/>
      <c r="CT100" s="194"/>
      <c r="CU100" s="194"/>
      <c r="CV100" s="194"/>
      <c r="CW100" s="194"/>
      <c r="CX100" s="194"/>
      <c r="CY100" s="194"/>
      <c r="CZ100" s="194"/>
      <c r="DA100" s="194"/>
      <c r="DB100" s="194"/>
      <c r="DC100" s="194"/>
    </row>
    <row r="101" spans="1:107" s="204" customFormat="1" ht="27.75" customHeight="1" x14ac:dyDescent="0.2">
      <c r="A101" s="198"/>
      <c r="B101" s="92"/>
      <c r="C101" s="92"/>
      <c r="D101" s="92"/>
      <c r="E101" s="199"/>
      <c r="F101" s="199"/>
      <c r="G101" s="199"/>
      <c r="H101" s="200"/>
      <c r="I101" s="92"/>
      <c r="J101" s="214"/>
      <c r="K101" s="201"/>
      <c r="L101" s="201"/>
      <c r="M101" s="199"/>
      <c r="N101" s="199"/>
      <c r="O101" s="202"/>
      <c r="P101" s="200"/>
      <c r="Q101" s="200"/>
      <c r="R101" s="200"/>
      <c r="S101" s="200"/>
      <c r="T101" s="203"/>
      <c r="U101" s="194"/>
      <c r="V101" s="194"/>
      <c r="W101" s="194"/>
      <c r="X101" s="194"/>
      <c r="Y101" s="194"/>
      <c r="Z101" s="194"/>
      <c r="AA101" s="194"/>
      <c r="AB101" s="194"/>
      <c r="AC101" s="194"/>
      <c r="AD101" s="194"/>
      <c r="AE101" s="194"/>
      <c r="AF101" s="194"/>
      <c r="AG101" s="194"/>
      <c r="AH101" s="194"/>
      <c r="AI101" s="194"/>
      <c r="AJ101" s="194"/>
      <c r="AK101" s="194"/>
      <c r="AL101" s="194"/>
      <c r="AM101" s="194"/>
      <c r="AN101" s="194"/>
      <c r="AO101" s="194"/>
      <c r="AP101" s="194"/>
      <c r="AQ101" s="194"/>
      <c r="AR101" s="194"/>
      <c r="AS101" s="194"/>
      <c r="AT101" s="194"/>
      <c r="AU101" s="194"/>
      <c r="AV101" s="194"/>
      <c r="AW101" s="194"/>
      <c r="AX101" s="194"/>
      <c r="AY101" s="194"/>
      <c r="AZ101" s="194"/>
      <c r="BA101" s="194"/>
      <c r="BB101" s="194"/>
      <c r="BC101" s="194"/>
      <c r="BD101" s="194"/>
      <c r="BE101" s="194"/>
      <c r="BF101" s="194"/>
      <c r="BG101" s="194"/>
      <c r="BH101" s="194"/>
      <c r="BI101" s="194"/>
      <c r="BJ101" s="194"/>
      <c r="BK101" s="194"/>
      <c r="BL101" s="194"/>
      <c r="BM101" s="194"/>
      <c r="BN101" s="194"/>
      <c r="BO101" s="194"/>
      <c r="BP101" s="194"/>
      <c r="BQ101" s="194"/>
      <c r="BR101" s="194"/>
      <c r="BS101" s="194"/>
      <c r="BT101" s="194"/>
      <c r="BU101" s="194"/>
      <c r="BV101" s="194"/>
      <c r="BW101" s="194"/>
      <c r="BX101" s="194"/>
      <c r="BY101" s="194"/>
      <c r="BZ101" s="194"/>
      <c r="CA101" s="194"/>
      <c r="CB101" s="194"/>
      <c r="CC101" s="194"/>
      <c r="CD101" s="194"/>
      <c r="CE101" s="194"/>
      <c r="CF101" s="194"/>
      <c r="CG101" s="194"/>
      <c r="CH101" s="194"/>
      <c r="CI101" s="194"/>
      <c r="CJ101" s="194"/>
      <c r="CK101" s="194"/>
      <c r="CL101" s="194"/>
      <c r="CM101" s="194"/>
      <c r="CN101" s="194"/>
      <c r="CO101" s="194"/>
      <c r="CP101" s="194"/>
      <c r="CQ101" s="194"/>
      <c r="CR101" s="194"/>
      <c r="CS101" s="194"/>
      <c r="CT101" s="194"/>
      <c r="CU101" s="194"/>
      <c r="CV101" s="194"/>
      <c r="CW101" s="194"/>
      <c r="CX101" s="194"/>
      <c r="CY101" s="194"/>
      <c r="CZ101" s="194"/>
      <c r="DA101" s="194"/>
      <c r="DB101" s="194"/>
      <c r="DC101" s="194"/>
    </row>
    <row r="102" spans="1:107" s="164" customFormat="1" x14ac:dyDescent="0.25">
      <c r="A102" s="195"/>
      <c r="B102" s="195"/>
      <c r="C102" s="195"/>
      <c r="D102" s="195"/>
      <c r="E102" s="195"/>
      <c r="F102" s="195"/>
      <c r="G102" s="195"/>
      <c r="H102" s="195"/>
      <c r="I102" s="195"/>
      <c r="J102" s="215"/>
      <c r="K102" s="196"/>
      <c r="L102" s="196"/>
      <c r="M102" s="196"/>
      <c r="N102" s="196"/>
      <c r="O102" s="196"/>
      <c r="P102" s="196"/>
      <c r="Q102" s="196"/>
      <c r="R102" s="196"/>
      <c r="S102" s="196"/>
    </row>
  </sheetData>
  <mergeCells count="19">
    <mergeCell ref="B1:M1"/>
    <mergeCell ref="E3:E4"/>
    <mergeCell ref="B3:B4"/>
    <mergeCell ref="B2:M2"/>
    <mergeCell ref="C3:C4"/>
    <mergeCell ref="D3:D4"/>
    <mergeCell ref="A3:A4"/>
    <mergeCell ref="L3:O3"/>
    <mergeCell ref="K3:K4"/>
    <mergeCell ref="F3:F4"/>
    <mergeCell ref="J3:J4"/>
    <mergeCell ref="H3:H4"/>
    <mergeCell ref="I3:I4"/>
    <mergeCell ref="S3:S4"/>
    <mergeCell ref="G3:G4"/>
    <mergeCell ref="P3:R3"/>
    <mergeCell ref="B84:I84"/>
    <mergeCell ref="B5:G5"/>
    <mergeCell ref="B6:G6"/>
  </mergeCells>
  <phoneticPr fontId="6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05"/>
  <sheetViews>
    <sheetView topLeftCell="A376" zoomScaleNormal="100" workbookViewId="0">
      <selection activeCell="J405" sqref="J405"/>
    </sheetView>
  </sheetViews>
  <sheetFormatPr defaultRowHeight="15" x14ac:dyDescent="0.2"/>
  <cols>
    <col min="1" max="1" width="4.28515625" style="152" customWidth="1"/>
    <col min="2" max="2" width="17" style="150" customWidth="1"/>
    <col min="3" max="3" width="35.28515625" style="150" customWidth="1"/>
    <col min="4" max="4" width="11.42578125" style="153" customWidth="1"/>
    <col min="5" max="5" width="24.85546875" style="152" customWidth="1"/>
    <col min="6" max="6" width="17.28515625" style="150" customWidth="1"/>
    <col min="7" max="7" width="38.42578125" style="150" customWidth="1"/>
    <col min="8" max="8" width="13.7109375" style="150" customWidth="1"/>
    <col min="9" max="9" width="21" style="150" customWidth="1"/>
    <col min="10" max="10" width="19.5703125" style="32" customWidth="1"/>
    <col min="11" max="11" width="14.140625" style="112" customWidth="1"/>
    <col min="12" max="16" width="9.140625" style="112"/>
    <col min="17" max="21" width="9.140625" style="5"/>
  </cols>
  <sheetData>
    <row r="1" spans="1:21" s="4" customFormat="1" ht="20.25" x14ac:dyDescent="0.25">
      <c r="A1" s="239" t="s">
        <v>663</v>
      </c>
      <c r="B1" s="239"/>
      <c r="C1" s="239"/>
      <c r="D1" s="239"/>
      <c r="E1" s="239"/>
      <c r="F1" s="239"/>
      <c r="G1" s="239"/>
      <c r="H1" s="239"/>
      <c r="I1" s="239"/>
      <c r="J1" s="129"/>
      <c r="K1" s="109"/>
      <c r="L1" s="109"/>
      <c r="M1" s="109"/>
      <c r="N1" s="110"/>
      <c r="O1" s="110"/>
      <c r="P1" s="110"/>
      <c r="Q1" s="21"/>
      <c r="R1" s="21"/>
      <c r="S1" s="21"/>
      <c r="T1" s="22"/>
      <c r="U1" s="22"/>
    </row>
    <row r="2" spans="1:21" s="26" customFormat="1" ht="42.75" x14ac:dyDescent="0.2">
      <c r="A2" s="130" t="s">
        <v>87</v>
      </c>
      <c r="B2" s="130" t="s">
        <v>180</v>
      </c>
      <c r="C2" s="130" t="s">
        <v>200</v>
      </c>
      <c r="D2" s="130" t="s">
        <v>333</v>
      </c>
      <c r="E2" s="130" t="s">
        <v>199</v>
      </c>
      <c r="F2" s="130" t="s">
        <v>205</v>
      </c>
      <c r="G2" s="130" t="s">
        <v>206</v>
      </c>
      <c r="H2" s="130" t="s">
        <v>208</v>
      </c>
      <c r="I2" s="130" t="s">
        <v>207</v>
      </c>
      <c r="J2" s="131" t="s">
        <v>617</v>
      </c>
      <c r="K2" s="111"/>
      <c r="L2" s="111"/>
      <c r="M2" s="111"/>
      <c r="N2" s="111"/>
      <c r="O2" s="111"/>
      <c r="P2" s="111"/>
      <c r="Q2" s="24"/>
      <c r="R2" s="24"/>
      <c r="S2" s="24"/>
      <c r="T2" s="25"/>
      <c r="U2" s="25"/>
    </row>
    <row r="3" spans="1:21" ht="60" x14ac:dyDescent="0.2">
      <c r="A3" s="132">
        <v>1</v>
      </c>
      <c r="B3" s="27" t="s">
        <v>400</v>
      </c>
      <c r="C3" s="27" t="s">
        <v>854</v>
      </c>
      <c r="D3" s="133">
        <v>635</v>
      </c>
      <c r="E3" s="132" t="s">
        <v>719</v>
      </c>
      <c r="F3" s="27" t="s">
        <v>204</v>
      </c>
      <c r="G3" s="27" t="s">
        <v>223</v>
      </c>
      <c r="H3" s="132" t="s">
        <v>1143</v>
      </c>
      <c r="I3" s="132" t="s">
        <v>1144</v>
      </c>
      <c r="J3" s="31" t="s">
        <v>866</v>
      </c>
    </row>
    <row r="4" spans="1:21" ht="45" x14ac:dyDescent="0.2">
      <c r="A4" s="132">
        <f>A3+1</f>
        <v>2</v>
      </c>
      <c r="B4" s="27" t="s">
        <v>446</v>
      </c>
      <c r="C4" s="132" t="s">
        <v>1145</v>
      </c>
      <c r="D4" s="133">
        <v>3030</v>
      </c>
      <c r="E4" s="132" t="s">
        <v>719</v>
      </c>
      <c r="F4" s="27" t="s">
        <v>204</v>
      </c>
      <c r="G4" s="27" t="s">
        <v>240</v>
      </c>
      <c r="H4" s="132" t="s">
        <v>1146</v>
      </c>
      <c r="I4" s="132" t="s">
        <v>1147</v>
      </c>
      <c r="J4" s="31" t="s">
        <v>867</v>
      </c>
    </row>
    <row r="5" spans="1:21" ht="45" x14ac:dyDescent="0.2">
      <c r="A5" s="132">
        <f t="shared" ref="A5:A9" si="0">A4+1</f>
        <v>3</v>
      </c>
      <c r="B5" s="27" t="s">
        <v>458</v>
      </c>
      <c r="C5" s="132" t="s">
        <v>1148</v>
      </c>
      <c r="D5" s="133">
        <v>4900</v>
      </c>
      <c r="E5" s="132" t="s">
        <v>719</v>
      </c>
      <c r="F5" s="27" t="s">
        <v>204</v>
      </c>
      <c r="G5" s="27" t="s">
        <v>211</v>
      </c>
      <c r="H5" s="132" t="s">
        <v>1149</v>
      </c>
      <c r="I5" s="132" t="s">
        <v>1150</v>
      </c>
      <c r="J5" s="31" t="s">
        <v>868</v>
      </c>
    </row>
    <row r="6" spans="1:21" s="6" customFormat="1" ht="45" customHeight="1" x14ac:dyDescent="0.2">
      <c r="A6" s="132">
        <f t="shared" si="0"/>
        <v>4</v>
      </c>
      <c r="B6" s="27" t="s">
        <v>382</v>
      </c>
      <c r="C6" s="27" t="s">
        <v>717</v>
      </c>
      <c r="D6" s="134">
        <v>5016</v>
      </c>
      <c r="E6" s="132" t="s">
        <v>719</v>
      </c>
      <c r="F6" s="27" t="s">
        <v>204</v>
      </c>
      <c r="G6" s="27" t="s">
        <v>203</v>
      </c>
      <c r="H6" s="132" t="s">
        <v>1151</v>
      </c>
      <c r="I6" s="132" t="s">
        <v>1152</v>
      </c>
      <c r="J6" s="31" t="s">
        <v>869</v>
      </c>
      <c r="K6" s="113"/>
      <c r="L6" s="114"/>
      <c r="M6" s="113"/>
      <c r="N6" s="115"/>
      <c r="O6" s="115"/>
      <c r="P6" s="116"/>
      <c r="Q6" s="12"/>
      <c r="R6" s="13"/>
      <c r="S6" s="13"/>
    </row>
    <row r="7" spans="1:21" s="4" customFormat="1" ht="46.5" customHeight="1" x14ac:dyDescent="0.25">
      <c r="A7" s="132">
        <f t="shared" si="0"/>
        <v>5</v>
      </c>
      <c r="B7" s="27" t="s">
        <v>380</v>
      </c>
      <c r="C7" s="132" t="s">
        <v>1153</v>
      </c>
      <c r="D7" s="134">
        <v>4500</v>
      </c>
      <c r="E7" s="132" t="s">
        <v>719</v>
      </c>
      <c r="F7" s="27" t="s">
        <v>204</v>
      </c>
      <c r="G7" s="132" t="s">
        <v>203</v>
      </c>
      <c r="H7" s="132" t="s">
        <v>1154</v>
      </c>
      <c r="I7" s="132" t="s">
        <v>1155</v>
      </c>
      <c r="J7" s="31" t="s">
        <v>870</v>
      </c>
      <c r="K7" s="117"/>
      <c r="L7" s="117"/>
      <c r="M7" s="117"/>
      <c r="N7" s="110"/>
      <c r="O7" s="110"/>
      <c r="P7" s="110"/>
      <c r="Q7" s="21"/>
      <c r="R7" s="21"/>
      <c r="S7" s="21"/>
      <c r="T7" s="22"/>
      <c r="U7" s="22"/>
    </row>
    <row r="8" spans="1:21" ht="45" x14ac:dyDescent="0.2">
      <c r="A8" s="132">
        <f t="shared" si="0"/>
        <v>6</v>
      </c>
      <c r="B8" s="27" t="s">
        <v>565</v>
      </c>
      <c r="C8" s="132" t="s">
        <v>1156</v>
      </c>
      <c r="D8" s="133">
        <v>3400</v>
      </c>
      <c r="E8" s="132" t="s">
        <v>719</v>
      </c>
      <c r="F8" s="27" t="s">
        <v>204</v>
      </c>
      <c r="G8" s="27" t="s">
        <v>211</v>
      </c>
      <c r="H8" s="132" t="s">
        <v>1157</v>
      </c>
      <c r="I8" s="132" t="s">
        <v>1158</v>
      </c>
      <c r="J8" s="31" t="s">
        <v>871</v>
      </c>
    </row>
    <row r="9" spans="1:21" ht="45" x14ac:dyDescent="0.2">
      <c r="A9" s="132">
        <f t="shared" si="0"/>
        <v>7</v>
      </c>
      <c r="B9" s="27" t="s">
        <v>417</v>
      </c>
      <c r="C9" s="132" t="s">
        <v>1159</v>
      </c>
      <c r="D9" s="134">
        <v>3600</v>
      </c>
      <c r="E9" s="132" t="s">
        <v>719</v>
      </c>
      <c r="F9" s="27" t="s">
        <v>204</v>
      </c>
      <c r="G9" s="27" t="s">
        <v>232</v>
      </c>
      <c r="H9" s="132" t="s">
        <v>1160</v>
      </c>
      <c r="I9" s="132" t="s">
        <v>1161</v>
      </c>
      <c r="J9" s="31" t="s">
        <v>872</v>
      </c>
    </row>
    <row r="10" spans="1:21" ht="45" x14ac:dyDescent="0.2">
      <c r="A10" s="132">
        <f>A9+1</f>
        <v>8</v>
      </c>
      <c r="B10" s="27" t="s">
        <v>861</v>
      </c>
      <c r="C10" s="27" t="s">
        <v>1120</v>
      </c>
      <c r="D10" s="133">
        <v>1500</v>
      </c>
      <c r="E10" s="132" t="s">
        <v>719</v>
      </c>
      <c r="F10" s="27" t="s">
        <v>204</v>
      </c>
      <c r="G10" s="27" t="s">
        <v>211</v>
      </c>
      <c r="H10" s="135">
        <v>45239</v>
      </c>
      <c r="I10" s="132" t="s">
        <v>863</v>
      </c>
      <c r="J10" s="31" t="s">
        <v>865</v>
      </c>
    </row>
    <row r="11" spans="1:21" ht="45" x14ac:dyDescent="0.2">
      <c r="A11" s="132">
        <f>A10+1</f>
        <v>9</v>
      </c>
      <c r="B11" s="27" t="s">
        <v>514</v>
      </c>
      <c r="C11" s="27" t="s">
        <v>287</v>
      </c>
      <c r="D11" s="133">
        <v>4580</v>
      </c>
      <c r="E11" s="132" t="s">
        <v>719</v>
      </c>
      <c r="F11" s="27" t="s">
        <v>204</v>
      </c>
      <c r="G11" s="27" t="s">
        <v>211</v>
      </c>
      <c r="H11" s="132" t="s">
        <v>1162</v>
      </c>
      <c r="I11" s="132" t="s">
        <v>1163</v>
      </c>
      <c r="J11" s="31" t="s">
        <v>873</v>
      </c>
    </row>
    <row r="12" spans="1:21" ht="45" x14ac:dyDescent="0.2">
      <c r="A12" s="132">
        <f>A11+1</f>
        <v>10</v>
      </c>
      <c r="B12" s="27" t="s">
        <v>426</v>
      </c>
      <c r="C12" s="132" t="s">
        <v>1164</v>
      </c>
      <c r="D12" s="133">
        <v>4000</v>
      </c>
      <c r="E12" s="132" t="s">
        <v>719</v>
      </c>
      <c r="F12" s="27" t="s">
        <v>204</v>
      </c>
      <c r="G12" s="27" t="s">
        <v>210</v>
      </c>
      <c r="H12" s="132" t="s">
        <v>1165</v>
      </c>
      <c r="I12" s="132" t="s">
        <v>1166</v>
      </c>
      <c r="J12" s="31" t="s">
        <v>874</v>
      </c>
    </row>
    <row r="13" spans="1:21" ht="60" x14ac:dyDescent="0.2">
      <c r="A13" s="132">
        <f t="shared" ref="A13:A21" si="1">A12+1</f>
        <v>11</v>
      </c>
      <c r="B13" s="27" t="s">
        <v>334</v>
      </c>
      <c r="C13" s="27" t="s">
        <v>335</v>
      </c>
      <c r="D13" s="133">
        <v>3360</v>
      </c>
      <c r="E13" s="132" t="s">
        <v>719</v>
      </c>
      <c r="F13" s="27" t="s">
        <v>204</v>
      </c>
      <c r="G13" s="132" t="s">
        <v>212</v>
      </c>
      <c r="H13" s="135">
        <v>43921</v>
      </c>
      <c r="I13" s="27" t="s">
        <v>336</v>
      </c>
      <c r="J13" s="31" t="s">
        <v>875</v>
      </c>
    </row>
    <row r="14" spans="1:21" ht="60" x14ac:dyDescent="0.2">
      <c r="A14" s="132">
        <f t="shared" si="1"/>
        <v>12</v>
      </c>
      <c r="B14" s="27" t="s">
        <v>695</v>
      </c>
      <c r="C14" s="27" t="s">
        <v>696</v>
      </c>
      <c r="D14" s="133">
        <v>4170</v>
      </c>
      <c r="E14" s="132" t="s">
        <v>719</v>
      </c>
      <c r="F14" s="27" t="s">
        <v>204</v>
      </c>
      <c r="G14" s="132" t="s">
        <v>212</v>
      </c>
      <c r="H14" s="135">
        <v>44546</v>
      </c>
      <c r="I14" s="27" t="s">
        <v>697</v>
      </c>
      <c r="J14" s="31" t="s">
        <v>876</v>
      </c>
    </row>
    <row r="15" spans="1:21" ht="45" x14ac:dyDescent="0.2">
      <c r="A15" s="132">
        <f t="shared" si="1"/>
        <v>13</v>
      </c>
      <c r="B15" s="27" t="s">
        <v>547</v>
      </c>
      <c r="C15" s="132" t="s">
        <v>1167</v>
      </c>
      <c r="D15" s="133">
        <v>4437</v>
      </c>
      <c r="E15" s="132" t="s">
        <v>719</v>
      </c>
      <c r="F15" s="27" t="s">
        <v>204</v>
      </c>
      <c r="G15" s="27" t="s">
        <v>211</v>
      </c>
      <c r="H15" s="132" t="s">
        <v>1168</v>
      </c>
      <c r="I15" s="132" t="s">
        <v>1169</v>
      </c>
      <c r="J15" s="136" t="s">
        <v>877</v>
      </c>
    </row>
    <row r="16" spans="1:21" ht="45" x14ac:dyDescent="0.2">
      <c r="A16" s="132">
        <f t="shared" si="1"/>
        <v>14</v>
      </c>
      <c r="B16" s="27" t="s">
        <v>536</v>
      </c>
      <c r="C16" s="132" t="s">
        <v>1170</v>
      </c>
      <c r="D16" s="133">
        <v>500</v>
      </c>
      <c r="E16" s="132" t="s">
        <v>719</v>
      </c>
      <c r="F16" s="27" t="s">
        <v>204</v>
      </c>
      <c r="G16" s="27" t="s">
        <v>211</v>
      </c>
      <c r="H16" s="132" t="s">
        <v>1171</v>
      </c>
      <c r="I16" s="132" t="s">
        <v>1172</v>
      </c>
      <c r="J16" s="31" t="s">
        <v>878</v>
      </c>
    </row>
    <row r="17" spans="1:10" ht="45" x14ac:dyDescent="0.2">
      <c r="A17" s="132">
        <f t="shared" si="1"/>
        <v>15</v>
      </c>
      <c r="B17" s="27" t="s">
        <v>861</v>
      </c>
      <c r="C17" s="27" t="s">
        <v>862</v>
      </c>
      <c r="D17" s="133">
        <v>1500</v>
      </c>
      <c r="E17" s="132" t="s">
        <v>719</v>
      </c>
      <c r="F17" s="27" t="s">
        <v>204</v>
      </c>
      <c r="G17" s="27" t="s">
        <v>211</v>
      </c>
      <c r="H17" s="135">
        <v>45239</v>
      </c>
      <c r="I17" s="27" t="s">
        <v>863</v>
      </c>
      <c r="J17" s="129" t="s">
        <v>865</v>
      </c>
    </row>
    <row r="18" spans="1:10" ht="45" x14ac:dyDescent="0.2">
      <c r="A18" s="132">
        <f t="shared" si="1"/>
        <v>16</v>
      </c>
      <c r="B18" s="27" t="s">
        <v>546</v>
      </c>
      <c r="C18" s="132" t="s">
        <v>1173</v>
      </c>
      <c r="D18" s="133">
        <v>2310</v>
      </c>
      <c r="E18" s="132" t="s">
        <v>719</v>
      </c>
      <c r="F18" s="27" t="s">
        <v>204</v>
      </c>
      <c r="G18" s="27" t="s">
        <v>211</v>
      </c>
      <c r="H18" s="132" t="s">
        <v>1174</v>
      </c>
      <c r="I18" s="132" t="s">
        <v>1175</v>
      </c>
      <c r="J18" s="31" t="s">
        <v>879</v>
      </c>
    </row>
    <row r="19" spans="1:10" ht="45" x14ac:dyDescent="0.2">
      <c r="A19" s="132">
        <f t="shared" si="1"/>
        <v>17</v>
      </c>
      <c r="B19" s="27" t="s">
        <v>467</v>
      </c>
      <c r="C19" s="132" t="s">
        <v>1176</v>
      </c>
      <c r="D19" s="133">
        <v>150</v>
      </c>
      <c r="E19" s="132" t="s">
        <v>719</v>
      </c>
      <c r="F19" s="27" t="s">
        <v>204</v>
      </c>
      <c r="G19" s="27" t="s">
        <v>211</v>
      </c>
      <c r="H19" s="132" t="s">
        <v>1177</v>
      </c>
      <c r="I19" s="132" t="s">
        <v>1178</v>
      </c>
      <c r="J19" s="31" t="s">
        <v>880</v>
      </c>
    </row>
    <row r="20" spans="1:10" ht="45" x14ac:dyDescent="0.2">
      <c r="A20" s="132">
        <f t="shared" si="1"/>
        <v>18</v>
      </c>
      <c r="B20" s="27" t="s">
        <v>764</v>
      </c>
      <c r="C20" s="27" t="s">
        <v>765</v>
      </c>
      <c r="D20" s="133">
        <v>3920</v>
      </c>
      <c r="E20" s="132" t="s">
        <v>719</v>
      </c>
      <c r="F20" s="27" t="s">
        <v>204</v>
      </c>
      <c r="G20" s="132" t="s">
        <v>212</v>
      </c>
      <c r="H20" s="135">
        <v>44851</v>
      </c>
      <c r="I20" s="27" t="s">
        <v>766</v>
      </c>
      <c r="J20" s="136" t="s">
        <v>881</v>
      </c>
    </row>
    <row r="21" spans="1:10" ht="45" x14ac:dyDescent="0.2">
      <c r="A21" s="132">
        <f t="shared" si="1"/>
        <v>19</v>
      </c>
      <c r="B21" s="27" t="s">
        <v>499</v>
      </c>
      <c r="C21" s="132" t="s">
        <v>1179</v>
      </c>
      <c r="D21" s="133">
        <v>1693</v>
      </c>
      <c r="E21" s="132" t="s">
        <v>719</v>
      </c>
      <c r="F21" s="27" t="s">
        <v>204</v>
      </c>
      <c r="G21" s="132" t="s">
        <v>223</v>
      </c>
      <c r="H21" s="132" t="s">
        <v>1146</v>
      </c>
      <c r="I21" s="132" t="s">
        <v>1180</v>
      </c>
      <c r="J21" s="31" t="s">
        <v>882</v>
      </c>
    </row>
    <row r="22" spans="1:10" ht="45" x14ac:dyDescent="0.2">
      <c r="A22" s="132">
        <f>A21+1</f>
        <v>20</v>
      </c>
      <c r="B22" s="27" t="s">
        <v>341</v>
      </c>
      <c r="C22" s="27" t="s">
        <v>342</v>
      </c>
      <c r="D22" s="133">
        <v>1500</v>
      </c>
      <c r="E22" s="132" t="s">
        <v>719</v>
      </c>
      <c r="F22" s="27" t="s">
        <v>204</v>
      </c>
      <c r="G22" s="132" t="s">
        <v>210</v>
      </c>
      <c r="H22" s="135">
        <v>44020</v>
      </c>
      <c r="I22" s="27" t="s">
        <v>343</v>
      </c>
      <c r="J22" s="31" t="s">
        <v>883</v>
      </c>
    </row>
    <row r="23" spans="1:10" ht="45" x14ac:dyDescent="0.2">
      <c r="A23" s="132">
        <f>A22+1</f>
        <v>21</v>
      </c>
      <c r="B23" s="27" t="s">
        <v>593</v>
      </c>
      <c r="C23" s="132" t="s">
        <v>1181</v>
      </c>
      <c r="D23" s="133">
        <v>1500</v>
      </c>
      <c r="E23" s="132" t="s">
        <v>719</v>
      </c>
      <c r="F23" s="27" t="s">
        <v>204</v>
      </c>
      <c r="G23" s="27" t="s">
        <v>211</v>
      </c>
      <c r="H23" s="132" t="s">
        <v>1182</v>
      </c>
      <c r="I23" s="132" t="s">
        <v>1183</v>
      </c>
      <c r="J23" s="31" t="s">
        <v>883</v>
      </c>
    </row>
    <row r="24" spans="1:10" ht="45" x14ac:dyDescent="0.2">
      <c r="A24" s="132">
        <f t="shared" ref="A24:A33" si="2">A23+1</f>
        <v>22</v>
      </c>
      <c r="B24" s="27" t="s">
        <v>858</v>
      </c>
      <c r="C24" s="27" t="s">
        <v>859</v>
      </c>
      <c r="D24" s="133">
        <v>524</v>
      </c>
      <c r="E24" s="132" t="s">
        <v>719</v>
      </c>
      <c r="F24" s="27" t="s">
        <v>204</v>
      </c>
      <c r="G24" s="27" t="s">
        <v>224</v>
      </c>
      <c r="H24" s="135">
        <v>45161</v>
      </c>
      <c r="I24" s="27" t="s">
        <v>860</v>
      </c>
      <c r="J24" s="31" t="s">
        <v>884</v>
      </c>
    </row>
    <row r="25" spans="1:10" ht="45" x14ac:dyDescent="0.2">
      <c r="A25" s="132">
        <f t="shared" si="2"/>
        <v>23</v>
      </c>
      <c r="B25" s="27" t="s">
        <v>571</v>
      </c>
      <c r="C25" s="132" t="s">
        <v>1184</v>
      </c>
      <c r="D25" s="133">
        <v>1500</v>
      </c>
      <c r="E25" s="132" t="s">
        <v>719</v>
      </c>
      <c r="F25" s="27" t="s">
        <v>204</v>
      </c>
      <c r="G25" s="27" t="s">
        <v>211</v>
      </c>
      <c r="H25" s="132" t="s">
        <v>1185</v>
      </c>
      <c r="I25" s="132" t="s">
        <v>1186</v>
      </c>
      <c r="J25" s="136" t="s">
        <v>885</v>
      </c>
    </row>
    <row r="26" spans="1:10" ht="45" x14ac:dyDescent="0.2">
      <c r="A26" s="132">
        <f t="shared" si="2"/>
        <v>24</v>
      </c>
      <c r="B26" s="27" t="s">
        <v>475</v>
      </c>
      <c r="C26" s="132" t="s">
        <v>1187</v>
      </c>
      <c r="D26" s="133">
        <v>4000</v>
      </c>
      <c r="E26" s="132" t="s">
        <v>719</v>
      </c>
      <c r="F26" s="27" t="s">
        <v>204</v>
      </c>
      <c r="G26" s="27" t="s">
        <v>211</v>
      </c>
      <c r="H26" s="132" t="s">
        <v>1188</v>
      </c>
      <c r="I26" s="132" t="s">
        <v>1189</v>
      </c>
      <c r="J26" s="31" t="s">
        <v>886</v>
      </c>
    </row>
    <row r="27" spans="1:10" ht="45" x14ac:dyDescent="0.2">
      <c r="A27" s="132">
        <f t="shared" si="2"/>
        <v>25</v>
      </c>
      <c r="B27" s="27" t="s">
        <v>488</v>
      </c>
      <c r="C27" s="132" t="s">
        <v>1190</v>
      </c>
      <c r="D27" s="133">
        <v>1470</v>
      </c>
      <c r="E27" s="132" t="s">
        <v>719</v>
      </c>
      <c r="F27" s="27" t="s">
        <v>204</v>
      </c>
      <c r="G27" s="27" t="s">
        <v>211</v>
      </c>
      <c r="H27" s="132" t="s">
        <v>1191</v>
      </c>
      <c r="I27" s="132" t="s">
        <v>1192</v>
      </c>
      <c r="J27" s="31" t="s">
        <v>887</v>
      </c>
    </row>
    <row r="28" spans="1:10" ht="45" x14ac:dyDescent="0.2">
      <c r="A28" s="132">
        <f t="shared" si="2"/>
        <v>26</v>
      </c>
      <c r="B28" s="27" t="s">
        <v>487</v>
      </c>
      <c r="C28" s="132" t="s">
        <v>1193</v>
      </c>
      <c r="D28" s="133">
        <v>4000</v>
      </c>
      <c r="E28" s="132" t="s">
        <v>719</v>
      </c>
      <c r="F28" s="27" t="s">
        <v>204</v>
      </c>
      <c r="G28" s="27" t="s">
        <v>211</v>
      </c>
      <c r="H28" s="132" t="s">
        <v>1194</v>
      </c>
      <c r="I28" s="132" t="s">
        <v>1195</v>
      </c>
      <c r="J28" s="31" t="s">
        <v>888</v>
      </c>
    </row>
    <row r="29" spans="1:10" ht="45" x14ac:dyDescent="0.2">
      <c r="A29" s="132">
        <f t="shared" si="2"/>
        <v>27</v>
      </c>
      <c r="B29" s="27" t="s">
        <v>415</v>
      </c>
      <c r="C29" s="27" t="s">
        <v>230</v>
      </c>
      <c r="D29" s="134">
        <v>1500</v>
      </c>
      <c r="E29" s="132" t="s">
        <v>719</v>
      </c>
      <c r="F29" s="27" t="s">
        <v>204</v>
      </c>
      <c r="G29" s="27" t="s">
        <v>212</v>
      </c>
      <c r="H29" s="132" t="s">
        <v>1196</v>
      </c>
      <c r="I29" s="132" t="s">
        <v>1197</v>
      </c>
      <c r="J29" s="31" t="s">
        <v>883</v>
      </c>
    </row>
    <row r="30" spans="1:10" ht="44.25" customHeight="1" x14ac:dyDescent="0.2">
      <c r="A30" s="132">
        <f t="shared" si="2"/>
        <v>28</v>
      </c>
      <c r="B30" s="132" t="s">
        <v>271</v>
      </c>
      <c r="C30" s="27" t="s">
        <v>272</v>
      </c>
      <c r="D30" s="133">
        <v>2500</v>
      </c>
      <c r="E30" s="132" t="s">
        <v>719</v>
      </c>
      <c r="F30" s="27" t="s">
        <v>204</v>
      </c>
      <c r="G30" s="27" t="s">
        <v>211</v>
      </c>
      <c r="H30" s="132" t="s">
        <v>1198</v>
      </c>
      <c r="I30" s="132" t="s">
        <v>1199</v>
      </c>
      <c r="J30" s="31" t="s">
        <v>889</v>
      </c>
    </row>
    <row r="31" spans="1:10" ht="45" x14ac:dyDescent="0.2">
      <c r="A31" s="132">
        <f t="shared" si="2"/>
        <v>29</v>
      </c>
      <c r="B31" s="27" t="s">
        <v>566</v>
      </c>
      <c r="C31" s="27" t="s">
        <v>300</v>
      </c>
      <c r="D31" s="133">
        <v>4000</v>
      </c>
      <c r="E31" s="132" t="s">
        <v>719</v>
      </c>
      <c r="F31" s="27" t="s">
        <v>204</v>
      </c>
      <c r="G31" s="27" t="s">
        <v>211</v>
      </c>
      <c r="H31" s="132" t="s">
        <v>1200</v>
      </c>
      <c r="I31" s="132" t="s">
        <v>1201</v>
      </c>
      <c r="J31" s="31" t="s">
        <v>890</v>
      </c>
    </row>
    <row r="32" spans="1:10" ht="45" x14ac:dyDescent="0.2">
      <c r="A32" s="132">
        <f t="shared" si="2"/>
        <v>30</v>
      </c>
      <c r="B32" s="27" t="s">
        <v>594</v>
      </c>
      <c r="C32" s="132" t="s">
        <v>1202</v>
      </c>
      <c r="D32" s="133">
        <v>1500</v>
      </c>
      <c r="E32" s="132" t="s">
        <v>719</v>
      </c>
      <c r="F32" s="27" t="s">
        <v>204</v>
      </c>
      <c r="G32" s="27" t="s">
        <v>211</v>
      </c>
      <c r="H32" s="132" t="s">
        <v>1171</v>
      </c>
      <c r="I32" s="132" t="s">
        <v>1203</v>
      </c>
      <c r="J32" s="31" t="s">
        <v>865</v>
      </c>
    </row>
    <row r="33" spans="1:10" ht="45" x14ac:dyDescent="0.2">
      <c r="A33" s="132">
        <f t="shared" si="2"/>
        <v>31</v>
      </c>
      <c r="B33" s="27" t="s">
        <v>583</v>
      </c>
      <c r="C33" s="132" t="s">
        <v>1204</v>
      </c>
      <c r="D33" s="133">
        <v>500</v>
      </c>
      <c r="E33" s="132" t="s">
        <v>719</v>
      </c>
      <c r="F33" s="27" t="s">
        <v>204</v>
      </c>
      <c r="G33" s="132" t="s">
        <v>317</v>
      </c>
      <c r="H33" s="132" t="s">
        <v>1205</v>
      </c>
      <c r="I33" s="132" t="s">
        <v>1206</v>
      </c>
      <c r="J33" s="31" t="s">
        <v>891</v>
      </c>
    </row>
    <row r="34" spans="1:10" ht="45" x14ac:dyDescent="0.2">
      <c r="A34" s="132">
        <f>A33+1</f>
        <v>32</v>
      </c>
      <c r="B34" s="27" t="s">
        <v>852</v>
      </c>
      <c r="C34" s="132" t="s">
        <v>1207</v>
      </c>
      <c r="D34" s="134">
        <v>1640</v>
      </c>
      <c r="E34" s="132" t="s">
        <v>719</v>
      </c>
      <c r="F34" s="27" t="s">
        <v>204</v>
      </c>
      <c r="G34" s="27" t="s">
        <v>212</v>
      </c>
      <c r="H34" s="135">
        <v>45201</v>
      </c>
      <c r="I34" s="27" t="s">
        <v>853</v>
      </c>
      <c r="J34" s="31" t="s">
        <v>892</v>
      </c>
    </row>
    <row r="35" spans="1:10" ht="45" x14ac:dyDescent="0.2">
      <c r="A35" s="132">
        <f>A34+1</f>
        <v>33</v>
      </c>
      <c r="B35" s="27" t="s">
        <v>389</v>
      </c>
      <c r="C35" s="132" t="s">
        <v>1207</v>
      </c>
      <c r="D35" s="134">
        <v>1800</v>
      </c>
      <c r="E35" s="132" t="s">
        <v>719</v>
      </c>
      <c r="F35" s="27" t="s">
        <v>204</v>
      </c>
      <c r="G35" s="27" t="s">
        <v>214</v>
      </c>
      <c r="H35" s="132" t="s">
        <v>1208</v>
      </c>
      <c r="I35" s="132" t="s">
        <v>1209</v>
      </c>
      <c r="J35" s="31" t="s">
        <v>893</v>
      </c>
    </row>
    <row r="36" spans="1:10" ht="45" x14ac:dyDescent="0.2">
      <c r="A36" s="132">
        <f t="shared" ref="A36:A50" si="3">A35+1</f>
        <v>34</v>
      </c>
      <c r="B36" s="27" t="s">
        <v>595</v>
      </c>
      <c r="C36" s="132" t="s">
        <v>1210</v>
      </c>
      <c r="D36" s="133">
        <v>2022</v>
      </c>
      <c r="E36" s="132" t="s">
        <v>719</v>
      </c>
      <c r="F36" s="27" t="s">
        <v>204</v>
      </c>
      <c r="G36" s="27" t="s">
        <v>211</v>
      </c>
      <c r="H36" s="132" t="s">
        <v>1211</v>
      </c>
      <c r="I36" s="132" t="s">
        <v>1212</v>
      </c>
      <c r="J36" s="31" t="s">
        <v>894</v>
      </c>
    </row>
    <row r="37" spans="1:10" ht="45" x14ac:dyDescent="0.2">
      <c r="A37" s="132">
        <f t="shared" si="3"/>
        <v>35</v>
      </c>
      <c r="B37" s="27" t="s">
        <v>424</v>
      </c>
      <c r="C37" s="27" t="s">
        <v>234</v>
      </c>
      <c r="D37" s="133">
        <v>1410</v>
      </c>
      <c r="E37" s="132" t="s">
        <v>719</v>
      </c>
      <c r="F37" s="27" t="s">
        <v>204</v>
      </c>
      <c r="G37" s="27" t="s">
        <v>210</v>
      </c>
      <c r="H37" s="132" t="s">
        <v>1213</v>
      </c>
      <c r="I37" s="132" t="s">
        <v>1214</v>
      </c>
      <c r="J37" s="31" t="s">
        <v>895</v>
      </c>
    </row>
    <row r="38" spans="1:10" ht="45" x14ac:dyDescent="0.2">
      <c r="A38" s="132">
        <f t="shared" si="3"/>
        <v>36</v>
      </c>
      <c r="B38" s="27" t="s">
        <v>837</v>
      </c>
      <c r="C38" s="132" t="s">
        <v>1207</v>
      </c>
      <c r="D38" s="134">
        <v>1500</v>
      </c>
      <c r="E38" s="132" t="s">
        <v>719</v>
      </c>
      <c r="F38" s="27" t="s">
        <v>204</v>
      </c>
      <c r="G38" s="27" t="s">
        <v>237</v>
      </c>
      <c r="H38" s="135">
        <v>45124</v>
      </c>
      <c r="I38" s="27" t="s">
        <v>838</v>
      </c>
      <c r="J38" s="31" t="s">
        <v>896</v>
      </c>
    </row>
    <row r="39" spans="1:10" ht="45" x14ac:dyDescent="0.2">
      <c r="A39" s="132">
        <f t="shared" si="3"/>
        <v>37</v>
      </c>
      <c r="B39" s="27" t="s">
        <v>402</v>
      </c>
      <c r="C39" s="132" t="s">
        <v>1215</v>
      </c>
      <c r="D39" s="134">
        <v>3800</v>
      </c>
      <c r="E39" s="132" t="s">
        <v>719</v>
      </c>
      <c r="F39" s="27" t="s">
        <v>204</v>
      </c>
      <c r="G39" s="27" t="s">
        <v>203</v>
      </c>
      <c r="H39" s="132" t="s">
        <v>1216</v>
      </c>
      <c r="I39" s="132" t="s">
        <v>1217</v>
      </c>
      <c r="J39" s="31" t="s">
        <v>897</v>
      </c>
    </row>
    <row r="40" spans="1:10" ht="45" x14ac:dyDescent="0.2">
      <c r="A40" s="132">
        <f t="shared" si="3"/>
        <v>38</v>
      </c>
      <c r="B40" s="27" t="s">
        <v>365</v>
      </c>
      <c r="C40" s="27" t="s">
        <v>366</v>
      </c>
      <c r="D40" s="133">
        <v>1500</v>
      </c>
      <c r="E40" s="132" t="s">
        <v>719</v>
      </c>
      <c r="F40" s="27" t="s">
        <v>204</v>
      </c>
      <c r="G40" s="132" t="s">
        <v>212</v>
      </c>
      <c r="H40" s="135">
        <v>44138</v>
      </c>
      <c r="I40" s="27" t="s">
        <v>367</v>
      </c>
      <c r="J40" s="31" t="s">
        <v>883</v>
      </c>
    </row>
    <row r="41" spans="1:10" ht="45" x14ac:dyDescent="0.2">
      <c r="A41" s="132">
        <f t="shared" si="3"/>
        <v>39</v>
      </c>
      <c r="B41" s="27" t="s">
        <v>471</v>
      </c>
      <c r="C41" s="132" t="s">
        <v>1218</v>
      </c>
      <c r="D41" s="133">
        <v>2140</v>
      </c>
      <c r="E41" s="132" t="s">
        <v>719</v>
      </c>
      <c r="F41" s="27" t="s">
        <v>204</v>
      </c>
      <c r="G41" s="27" t="s">
        <v>211</v>
      </c>
      <c r="H41" s="132" t="s">
        <v>1219</v>
      </c>
      <c r="I41" s="132" t="s">
        <v>1220</v>
      </c>
      <c r="J41" s="31" t="s">
        <v>898</v>
      </c>
    </row>
    <row r="42" spans="1:10" ht="44.25" customHeight="1" x14ac:dyDescent="0.2">
      <c r="A42" s="132">
        <f t="shared" si="3"/>
        <v>40</v>
      </c>
      <c r="B42" s="27" t="s">
        <v>383</v>
      </c>
      <c r="C42" s="132" t="s">
        <v>1221</v>
      </c>
      <c r="D42" s="134">
        <v>4631</v>
      </c>
      <c r="E42" s="132" t="s">
        <v>719</v>
      </c>
      <c r="F42" s="27" t="s">
        <v>204</v>
      </c>
      <c r="G42" s="27" t="s">
        <v>209</v>
      </c>
      <c r="H42" s="132" t="s">
        <v>1222</v>
      </c>
      <c r="I42" s="132" t="s">
        <v>1223</v>
      </c>
      <c r="J42" s="31" t="s">
        <v>899</v>
      </c>
    </row>
    <row r="43" spans="1:10" ht="45" x14ac:dyDescent="0.2">
      <c r="A43" s="132">
        <f t="shared" si="3"/>
        <v>41</v>
      </c>
      <c r="B43" s="27" t="s">
        <v>392</v>
      </c>
      <c r="C43" s="132" t="s">
        <v>1224</v>
      </c>
      <c r="D43" s="134">
        <v>2259</v>
      </c>
      <c r="E43" s="132" t="s">
        <v>719</v>
      </c>
      <c r="F43" s="27" t="s">
        <v>204</v>
      </c>
      <c r="G43" s="27" t="s">
        <v>216</v>
      </c>
      <c r="H43" s="132" t="s">
        <v>1225</v>
      </c>
      <c r="I43" s="132" t="s">
        <v>1226</v>
      </c>
      <c r="J43" s="31" t="s">
        <v>900</v>
      </c>
    </row>
    <row r="44" spans="1:10" ht="45" x14ac:dyDescent="0.2">
      <c r="A44" s="132">
        <f t="shared" si="3"/>
        <v>42</v>
      </c>
      <c r="B44" s="27" t="s">
        <v>385</v>
      </c>
      <c r="C44" s="132" t="s">
        <v>1227</v>
      </c>
      <c r="D44" s="134">
        <v>1540</v>
      </c>
      <c r="E44" s="132" t="s">
        <v>719</v>
      </c>
      <c r="F44" s="27" t="s">
        <v>204</v>
      </c>
      <c r="G44" s="27" t="s">
        <v>203</v>
      </c>
      <c r="H44" s="132" t="s">
        <v>1228</v>
      </c>
      <c r="I44" s="132" t="s">
        <v>1229</v>
      </c>
      <c r="J44" s="31" t="s">
        <v>901</v>
      </c>
    </row>
    <row r="45" spans="1:10" ht="45" x14ac:dyDescent="0.2">
      <c r="A45" s="132">
        <f t="shared" si="3"/>
        <v>43</v>
      </c>
      <c r="B45" s="27" t="s">
        <v>510</v>
      </c>
      <c r="C45" s="132" t="s">
        <v>1230</v>
      </c>
      <c r="D45" s="133">
        <v>3630</v>
      </c>
      <c r="E45" s="132" t="s">
        <v>719</v>
      </c>
      <c r="F45" s="27" t="s">
        <v>204</v>
      </c>
      <c r="G45" s="27" t="s">
        <v>211</v>
      </c>
      <c r="H45" s="132" t="s">
        <v>1231</v>
      </c>
      <c r="I45" s="132" t="s">
        <v>1232</v>
      </c>
      <c r="J45" s="31" t="s">
        <v>902</v>
      </c>
    </row>
    <row r="46" spans="1:10" ht="45" x14ac:dyDescent="0.2">
      <c r="A46" s="132">
        <f t="shared" si="3"/>
        <v>44</v>
      </c>
      <c r="B46" s="27" t="s">
        <v>598</v>
      </c>
      <c r="C46" s="132" t="s">
        <v>1233</v>
      </c>
      <c r="D46" s="133">
        <v>1540</v>
      </c>
      <c r="E46" s="132" t="s">
        <v>719</v>
      </c>
      <c r="F46" s="27" t="s">
        <v>204</v>
      </c>
      <c r="G46" s="27" t="s">
        <v>211</v>
      </c>
      <c r="H46" s="132" t="s">
        <v>1234</v>
      </c>
      <c r="I46" s="132" t="s">
        <v>1235</v>
      </c>
      <c r="J46" s="31" t="s">
        <v>903</v>
      </c>
    </row>
    <row r="47" spans="1:10" ht="45" x14ac:dyDescent="0.2">
      <c r="A47" s="132">
        <f t="shared" si="3"/>
        <v>45</v>
      </c>
      <c r="B47" s="27" t="s">
        <v>480</v>
      </c>
      <c r="C47" s="27" t="s">
        <v>274</v>
      </c>
      <c r="D47" s="133">
        <v>4000</v>
      </c>
      <c r="E47" s="132" t="s">
        <v>719</v>
      </c>
      <c r="F47" s="27" t="s">
        <v>204</v>
      </c>
      <c r="G47" s="27" t="s">
        <v>211</v>
      </c>
      <c r="H47" s="132" t="s">
        <v>1236</v>
      </c>
      <c r="I47" s="132" t="s">
        <v>1237</v>
      </c>
      <c r="J47" s="136" t="s">
        <v>888</v>
      </c>
    </row>
    <row r="48" spans="1:10" ht="45" x14ac:dyDescent="0.2">
      <c r="A48" s="132">
        <f t="shared" si="3"/>
        <v>46</v>
      </c>
      <c r="B48" s="27" t="s">
        <v>454</v>
      </c>
      <c r="C48" s="27" t="s">
        <v>251</v>
      </c>
      <c r="D48" s="133">
        <v>3971</v>
      </c>
      <c r="E48" s="132" t="s">
        <v>719</v>
      </c>
      <c r="F48" s="27" t="s">
        <v>204</v>
      </c>
      <c r="G48" s="27" t="s">
        <v>211</v>
      </c>
      <c r="H48" s="132" t="s">
        <v>1238</v>
      </c>
      <c r="I48" s="132" t="s">
        <v>1239</v>
      </c>
      <c r="J48" s="31" t="s">
        <v>904</v>
      </c>
    </row>
    <row r="49" spans="1:21" ht="45" x14ac:dyDescent="0.2">
      <c r="A49" s="132">
        <f t="shared" si="3"/>
        <v>47</v>
      </c>
      <c r="B49" s="27" t="s">
        <v>563</v>
      </c>
      <c r="C49" s="132" t="s">
        <v>1240</v>
      </c>
      <c r="D49" s="133">
        <v>4500</v>
      </c>
      <c r="E49" s="132" t="s">
        <v>719</v>
      </c>
      <c r="F49" s="27" t="s">
        <v>204</v>
      </c>
      <c r="G49" s="27" t="s">
        <v>211</v>
      </c>
      <c r="H49" s="132" t="s">
        <v>1241</v>
      </c>
      <c r="I49" s="132" t="s">
        <v>1242</v>
      </c>
      <c r="J49" s="31" t="s">
        <v>905</v>
      </c>
    </row>
    <row r="50" spans="1:21" ht="45" x14ac:dyDescent="0.2">
      <c r="A50" s="132">
        <f t="shared" si="3"/>
        <v>48</v>
      </c>
      <c r="B50" s="27" t="s">
        <v>537</v>
      </c>
      <c r="C50" s="27" t="s">
        <v>295</v>
      </c>
      <c r="D50" s="133">
        <v>4050</v>
      </c>
      <c r="E50" s="132" t="s">
        <v>719</v>
      </c>
      <c r="F50" s="27" t="s">
        <v>204</v>
      </c>
      <c r="G50" s="27" t="s">
        <v>211</v>
      </c>
      <c r="H50" s="132" t="s">
        <v>1243</v>
      </c>
      <c r="I50" s="132" t="s">
        <v>1244</v>
      </c>
      <c r="J50" s="31" t="s">
        <v>906</v>
      </c>
    </row>
    <row r="51" spans="1:21" s="18" customFormat="1" ht="45" x14ac:dyDescent="0.2">
      <c r="A51" s="137">
        <f t="shared" ref="A51:A56" si="4">A50+1</f>
        <v>49</v>
      </c>
      <c r="B51" s="47" t="s">
        <v>604</v>
      </c>
      <c r="C51" s="47" t="s">
        <v>323</v>
      </c>
      <c r="D51" s="138">
        <v>2569</v>
      </c>
      <c r="E51" s="137" t="s">
        <v>719</v>
      </c>
      <c r="F51" s="47" t="s">
        <v>204</v>
      </c>
      <c r="G51" s="137" t="s">
        <v>223</v>
      </c>
      <c r="H51" s="137" t="s">
        <v>1245</v>
      </c>
      <c r="I51" s="137" t="s">
        <v>1246</v>
      </c>
      <c r="J51" s="51" t="s">
        <v>908</v>
      </c>
      <c r="K51" s="118"/>
      <c r="L51" s="118"/>
      <c r="M51" s="118"/>
      <c r="N51" s="118"/>
      <c r="O51" s="118"/>
      <c r="P51" s="118"/>
      <c r="Q51" s="35"/>
      <c r="R51" s="35"/>
      <c r="S51" s="35"/>
      <c r="T51" s="35"/>
      <c r="U51" s="35"/>
    </row>
    <row r="52" spans="1:21" ht="45" x14ac:dyDescent="0.2">
      <c r="A52" s="132">
        <f t="shared" si="4"/>
        <v>50</v>
      </c>
      <c r="B52" s="27" t="s">
        <v>564</v>
      </c>
      <c r="C52" s="132" t="s">
        <v>1247</v>
      </c>
      <c r="D52" s="133">
        <v>968</v>
      </c>
      <c r="E52" s="132" t="s">
        <v>719</v>
      </c>
      <c r="F52" s="27" t="s">
        <v>204</v>
      </c>
      <c r="G52" s="132" t="s">
        <v>223</v>
      </c>
      <c r="H52" s="132" t="s">
        <v>1146</v>
      </c>
      <c r="I52" s="132" t="s">
        <v>1248</v>
      </c>
      <c r="J52" s="31" t="s">
        <v>907</v>
      </c>
    </row>
    <row r="53" spans="1:21" ht="45" x14ac:dyDescent="0.2">
      <c r="A53" s="132">
        <f t="shared" si="4"/>
        <v>51</v>
      </c>
      <c r="B53" s="27" t="s">
        <v>534</v>
      </c>
      <c r="C53" s="132" t="s">
        <v>1249</v>
      </c>
      <c r="D53" s="133">
        <v>3606</v>
      </c>
      <c r="E53" s="132" t="s">
        <v>719</v>
      </c>
      <c r="F53" s="27" t="s">
        <v>204</v>
      </c>
      <c r="G53" s="132" t="s">
        <v>223</v>
      </c>
      <c r="H53" s="132" t="s">
        <v>1146</v>
      </c>
      <c r="I53" s="132" t="s">
        <v>1250</v>
      </c>
      <c r="J53" s="31" t="s">
        <v>909</v>
      </c>
    </row>
    <row r="54" spans="1:21" ht="45" x14ac:dyDescent="0.2">
      <c r="A54" s="132">
        <f t="shared" si="4"/>
        <v>52</v>
      </c>
      <c r="B54" s="27" t="s">
        <v>1133</v>
      </c>
      <c r="C54" s="27" t="s">
        <v>1134</v>
      </c>
      <c r="D54" s="133">
        <v>1097</v>
      </c>
      <c r="E54" s="132" t="s">
        <v>719</v>
      </c>
      <c r="F54" s="27" t="s">
        <v>204</v>
      </c>
      <c r="G54" s="132" t="s">
        <v>1135</v>
      </c>
      <c r="H54" s="135">
        <v>45259</v>
      </c>
      <c r="I54" s="27" t="s">
        <v>1136</v>
      </c>
      <c r="J54" s="31" t="s">
        <v>1137</v>
      </c>
    </row>
    <row r="55" spans="1:21" ht="45" x14ac:dyDescent="0.2">
      <c r="A55" s="132">
        <f t="shared" si="4"/>
        <v>53</v>
      </c>
      <c r="B55" s="27" t="s">
        <v>612</v>
      </c>
      <c r="C55" s="132" t="s">
        <v>1251</v>
      </c>
      <c r="D55" s="133">
        <v>1512</v>
      </c>
      <c r="E55" s="132" t="s">
        <v>719</v>
      </c>
      <c r="F55" s="27" t="s">
        <v>204</v>
      </c>
      <c r="G55" s="27" t="s">
        <v>211</v>
      </c>
      <c r="H55" s="132" t="s">
        <v>1252</v>
      </c>
      <c r="I55" s="132" t="s">
        <v>1253</v>
      </c>
      <c r="J55" s="31" t="s">
        <v>910</v>
      </c>
    </row>
    <row r="56" spans="1:21" ht="45" x14ac:dyDescent="0.2">
      <c r="A56" s="132">
        <f t="shared" si="4"/>
        <v>54</v>
      </c>
      <c r="B56" s="27" t="s">
        <v>409</v>
      </c>
      <c r="C56" s="132" t="s">
        <v>1254</v>
      </c>
      <c r="D56" s="134">
        <v>4224</v>
      </c>
      <c r="E56" s="132" t="s">
        <v>719</v>
      </c>
      <c r="F56" s="27" t="s">
        <v>204</v>
      </c>
      <c r="G56" s="27" t="s">
        <v>212</v>
      </c>
      <c r="H56" s="132" t="s">
        <v>1255</v>
      </c>
      <c r="I56" s="132" t="s">
        <v>1256</v>
      </c>
      <c r="J56" s="31" t="s">
        <v>911</v>
      </c>
    </row>
    <row r="57" spans="1:21" ht="45" x14ac:dyDescent="0.2">
      <c r="A57" s="132">
        <f t="shared" ref="A57:A72" si="5">A56+1</f>
        <v>55</v>
      </c>
      <c r="B57" s="27" t="s">
        <v>476</v>
      </c>
      <c r="C57" s="132" t="s">
        <v>1257</v>
      </c>
      <c r="D57" s="133">
        <v>2067</v>
      </c>
      <c r="E57" s="132" t="s">
        <v>719</v>
      </c>
      <c r="F57" s="27" t="s">
        <v>204</v>
      </c>
      <c r="G57" s="27" t="s">
        <v>211</v>
      </c>
      <c r="H57" s="132" t="s">
        <v>1258</v>
      </c>
      <c r="I57" s="132" t="s">
        <v>1259</v>
      </c>
      <c r="J57" s="31" t="s">
        <v>912</v>
      </c>
    </row>
    <row r="58" spans="1:21" ht="45" x14ac:dyDescent="0.2">
      <c r="A58" s="132">
        <f t="shared" si="5"/>
        <v>56</v>
      </c>
      <c r="B58" s="27" t="s">
        <v>579</v>
      </c>
      <c r="C58" s="132" t="s">
        <v>1260</v>
      </c>
      <c r="D58" s="133">
        <v>4433</v>
      </c>
      <c r="E58" s="132" t="s">
        <v>719</v>
      </c>
      <c r="F58" s="27" t="s">
        <v>204</v>
      </c>
      <c r="G58" s="27" t="s">
        <v>211</v>
      </c>
      <c r="H58" s="132" t="s">
        <v>1261</v>
      </c>
      <c r="I58" s="132" t="s">
        <v>1262</v>
      </c>
      <c r="J58" s="31" t="s">
        <v>913</v>
      </c>
    </row>
    <row r="59" spans="1:21" ht="45" x14ac:dyDescent="0.2">
      <c r="A59" s="132">
        <f t="shared" si="5"/>
        <v>57</v>
      </c>
      <c r="B59" s="132" t="s">
        <v>268</v>
      </c>
      <c r="C59" s="27" t="s">
        <v>269</v>
      </c>
      <c r="D59" s="133">
        <v>6468</v>
      </c>
      <c r="E59" s="132" t="s">
        <v>719</v>
      </c>
      <c r="F59" s="27" t="s">
        <v>204</v>
      </c>
      <c r="G59" s="27" t="s">
        <v>211</v>
      </c>
      <c r="H59" s="135">
        <v>42037</v>
      </c>
      <c r="I59" s="132" t="s">
        <v>270</v>
      </c>
      <c r="J59" s="31" t="s">
        <v>914</v>
      </c>
    </row>
    <row r="60" spans="1:21" ht="45" x14ac:dyDescent="0.2">
      <c r="A60" s="132">
        <f t="shared" si="5"/>
        <v>58</v>
      </c>
      <c r="B60" s="27" t="s">
        <v>538</v>
      </c>
      <c r="C60" s="132" t="s">
        <v>1257</v>
      </c>
      <c r="D60" s="133">
        <v>5197</v>
      </c>
      <c r="E60" s="132" t="s">
        <v>719</v>
      </c>
      <c r="F60" s="27" t="s">
        <v>204</v>
      </c>
      <c r="G60" s="27" t="s">
        <v>211</v>
      </c>
      <c r="H60" s="132" t="s">
        <v>1258</v>
      </c>
      <c r="I60" s="132" t="s">
        <v>1263</v>
      </c>
      <c r="J60" s="31" t="s">
        <v>915</v>
      </c>
    </row>
    <row r="61" spans="1:21" ht="45" x14ac:dyDescent="0.2">
      <c r="A61" s="132">
        <f t="shared" si="5"/>
        <v>59</v>
      </c>
      <c r="B61" s="27" t="s">
        <v>590</v>
      </c>
      <c r="C61" s="132" t="s">
        <v>1156</v>
      </c>
      <c r="D61" s="133">
        <v>7850</v>
      </c>
      <c r="E61" s="132" t="s">
        <v>719</v>
      </c>
      <c r="F61" s="27" t="s">
        <v>204</v>
      </c>
      <c r="G61" s="27" t="s">
        <v>211</v>
      </c>
      <c r="H61" s="132" t="s">
        <v>1264</v>
      </c>
      <c r="I61" s="132" t="s">
        <v>1265</v>
      </c>
      <c r="J61" s="31" t="s">
        <v>916</v>
      </c>
    </row>
    <row r="62" spans="1:21" ht="45" x14ac:dyDescent="0.2">
      <c r="A62" s="132">
        <f t="shared" si="5"/>
        <v>60</v>
      </c>
      <c r="B62" s="27" t="s">
        <v>600</v>
      </c>
      <c r="C62" s="27" t="s">
        <v>319</v>
      </c>
      <c r="D62" s="133">
        <v>3872</v>
      </c>
      <c r="E62" s="132" t="s">
        <v>719</v>
      </c>
      <c r="F62" s="27" t="s">
        <v>204</v>
      </c>
      <c r="G62" s="27" t="s">
        <v>211</v>
      </c>
      <c r="H62" s="132" t="s">
        <v>1266</v>
      </c>
      <c r="I62" s="132" t="s">
        <v>1267</v>
      </c>
      <c r="J62" s="31" t="s">
        <v>917</v>
      </c>
    </row>
    <row r="63" spans="1:21" ht="45" x14ac:dyDescent="0.2">
      <c r="A63" s="132">
        <f t="shared" si="5"/>
        <v>61</v>
      </c>
      <c r="B63" s="27" t="s">
        <v>529</v>
      </c>
      <c r="C63" s="132" t="s">
        <v>1268</v>
      </c>
      <c r="D63" s="133">
        <v>6017</v>
      </c>
      <c r="E63" s="132" t="s">
        <v>719</v>
      </c>
      <c r="F63" s="27" t="s">
        <v>204</v>
      </c>
      <c r="G63" s="27" t="s">
        <v>211</v>
      </c>
      <c r="H63" s="132" t="s">
        <v>1269</v>
      </c>
      <c r="I63" s="132" t="s">
        <v>1270</v>
      </c>
      <c r="J63" s="31" t="s">
        <v>918</v>
      </c>
    </row>
    <row r="64" spans="1:21" ht="45" x14ac:dyDescent="0.2">
      <c r="A64" s="132">
        <f t="shared" si="5"/>
        <v>62</v>
      </c>
      <c r="B64" s="27" t="s">
        <v>376</v>
      </c>
      <c r="C64" s="27" t="s">
        <v>377</v>
      </c>
      <c r="D64" s="133">
        <v>1520</v>
      </c>
      <c r="E64" s="132" t="s">
        <v>719</v>
      </c>
      <c r="F64" s="27" t="s">
        <v>378</v>
      </c>
      <c r="G64" s="132" t="s">
        <v>212</v>
      </c>
      <c r="H64" s="135">
        <v>44179</v>
      </c>
      <c r="I64" s="27" t="s">
        <v>379</v>
      </c>
      <c r="J64" s="31" t="s">
        <v>919</v>
      </c>
    </row>
    <row r="65" spans="1:21" ht="45" x14ac:dyDescent="0.2">
      <c r="A65" s="132">
        <f t="shared" si="5"/>
        <v>63</v>
      </c>
      <c r="B65" s="27" t="s">
        <v>561</v>
      </c>
      <c r="C65" s="27" t="s">
        <v>299</v>
      </c>
      <c r="D65" s="133">
        <v>4000</v>
      </c>
      <c r="E65" s="132" t="s">
        <v>719</v>
      </c>
      <c r="F65" s="27" t="s">
        <v>204</v>
      </c>
      <c r="G65" s="27" t="s">
        <v>211</v>
      </c>
      <c r="H65" s="132" t="s">
        <v>1269</v>
      </c>
      <c r="I65" s="132" t="s">
        <v>1271</v>
      </c>
      <c r="J65" s="31" t="s">
        <v>888</v>
      </c>
    </row>
    <row r="66" spans="1:21" ht="45" x14ac:dyDescent="0.2">
      <c r="A66" s="132">
        <f t="shared" si="5"/>
        <v>64</v>
      </c>
      <c r="B66" s="27" t="s">
        <v>540</v>
      </c>
      <c r="C66" s="132" t="s">
        <v>1272</v>
      </c>
      <c r="D66" s="133">
        <v>4263</v>
      </c>
      <c r="E66" s="132" t="s">
        <v>719</v>
      </c>
      <c r="F66" s="27" t="s">
        <v>204</v>
      </c>
      <c r="G66" s="27" t="s">
        <v>211</v>
      </c>
      <c r="H66" s="132" t="s">
        <v>1273</v>
      </c>
      <c r="I66" s="132" t="s">
        <v>1274</v>
      </c>
      <c r="J66" s="31" t="s">
        <v>920</v>
      </c>
    </row>
    <row r="67" spans="1:21" ht="60" x14ac:dyDescent="0.2">
      <c r="A67" s="132">
        <f t="shared" si="5"/>
        <v>65</v>
      </c>
      <c r="B67" s="27" t="s">
        <v>466</v>
      </c>
      <c r="C67" s="132" t="s">
        <v>1275</v>
      </c>
      <c r="D67" s="133">
        <v>1437</v>
      </c>
      <c r="E67" s="132" t="s">
        <v>719</v>
      </c>
      <c r="F67" s="27" t="s">
        <v>204</v>
      </c>
      <c r="G67" s="27" t="s">
        <v>211</v>
      </c>
      <c r="H67" s="132" t="s">
        <v>1276</v>
      </c>
      <c r="I67" s="132" t="s">
        <v>1277</v>
      </c>
      <c r="J67" s="31" t="s">
        <v>921</v>
      </c>
    </row>
    <row r="68" spans="1:21" ht="45" x14ac:dyDescent="0.2">
      <c r="A68" s="132">
        <f t="shared" si="5"/>
        <v>66</v>
      </c>
      <c r="B68" s="27" t="s">
        <v>473</v>
      </c>
      <c r="C68" s="132" t="s">
        <v>1278</v>
      </c>
      <c r="D68" s="133">
        <v>3572</v>
      </c>
      <c r="E68" s="132" t="s">
        <v>719</v>
      </c>
      <c r="F68" s="27" t="s">
        <v>204</v>
      </c>
      <c r="G68" s="27" t="s">
        <v>211</v>
      </c>
      <c r="H68" s="132" t="s">
        <v>1279</v>
      </c>
      <c r="I68" s="132" t="s">
        <v>1280</v>
      </c>
      <c r="J68" s="31" t="s">
        <v>922</v>
      </c>
    </row>
    <row r="69" spans="1:21" ht="45" x14ac:dyDescent="0.2">
      <c r="A69" s="132">
        <f t="shared" si="5"/>
        <v>67</v>
      </c>
      <c r="B69" s="27" t="s">
        <v>420</v>
      </c>
      <c r="C69" s="132" t="s">
        <v>1281</v>
      </c>
      <c r="D69" s="133">
        <v>1831</v>
      </c>
      <c r="E69" s="132" t="s">
        <v>719</v>
      </c>
      <c r="F69" s="27" t="s">
        <v>204</v>
      </c>
      <c r="G69" s="27" t="s">
        <v>216</v>
      </c>
      <c r="H69" s="132" t="s">
        <v>1225</v>
      </c>
      <c r="I69" s="132" t="s">
        <v>1282</v>
      </c>
      <c r="J69" s="31" t="s">
        <v>923</v>
      </c>
    </row>
    <row r="70" spans="1:21" ht="45" x14ac:dyDescent="0.2">
      <c r="A70" s="132">
        <f t="shared" si="5"/>
        <v>68</v>
      </c>
      <c r="B70" s="27" t="s">
        <v>551</v>
      </c>
      <c r="C70" s="132" t="s">
        <v>1283</v>
      </c>
      <c r="D70" s="133">
        <v>9993</v>
      </c>
      <c r="E70" s="132" t="s">
        <v>719</v>
      </c>
      <c r="F70" s="27" t="s">
        <v>204</v>
      </c>
      <c r="G70" s="27" t="s">
        <v>211</v>
      </c>
      <c r="H70" s="132" t="s">
        <v>1284</v>
      </c>
      <c r="I70" s="132" t="s">
        <v>1285</v>
      </c>
      <c r="J70" s="31" t="s">
        <v>924</v>
      </c>
    </row>
    <row r="71" spans="1:21" ht="45" x14ac:dyDescent="0.2">
      <c r="A71" s="132">
        <f t="shared" si="5"/>
        <v>69</v>
      </c>
      <c r="B71" s="27" t="s">
        <v>414</v>
      </c>
      <c r="C71" s="132" t="s">
        <v>1286</v>
      </c>
      <c r="D71" s="134">
        <v>5766</v>
      </c>
      <c r="E71" s="132" t="s">
        <v>719</v>
      </c>
      <c r="F71" s="27" t="s">
        <v>204</v>
      </c>
      <c r="G71" s="27" t="s">
        <v>212</v>
      </c>
      <c r="H71" s="132" t="s">
        <v>1266</v>
      </c>
      <c r="I71" s="132" t="s">
        <v>1287</v>
      </c>
      <c r="J71" s="31" t="s">
        <v>925</v>
      </c>
    </row>
    <row r="72" spans="1:21" ht="45" x14ac:dyDescent="0.2">
      <c r="A72" s="132">
        <f t="shared" si="5"/>
        <v>70</v>
      </c>
      <c r="B72" s="132" t="s">
        <v>314</v>
      </c>
      <c r="C72" s="27" t="s">
        <v>315</v>
      </c>
      <c r="D72" s="133">
        <v>2000</v>
      </c>
      <c r="E72" s="132" t="s">
        <v>719</v>
      </c>
      <c r="F72" s="27" t="s">
        <v>204</v>
      </c>
      <c r="G72" s="27" t="s">
        <v>211</v>
      </c>
      <c r="H72" s="132" t="s">
        <v>1288</v>
      </c>
      <c r="I72" s="132" t="s">
        <v>1289</v>
      </c>
      <c r="J72" s="31" t="s">
        <v>926</v>
      </c>
    </row>
    <row r="73" spans="1:21" s="3" customFormat="1" ht="43.5" customHeight="1" x14ac:dyDescent="0.2">
      <c r="A73" s="27">
        <f>A72+1</f>
        <v>71</v>
      </c>
      <c r="B73" s="27" t="s">
        <v>381</v>
      </c>
      <c r="C73" s="132" t="s">
        <v>1290</v>
      </c>
      <c r="D73" s="134">
        <v>4490</v>
      </c>
      <c r="E73" s="132" t="s">
        <v>719</v>
      </c>
      <c r="F73" s="27" t="s">
        <v>204</v>
      </c>
      <c r="G73" s="27" t="s">
        <v>203</v>
      </c>
      <c r="H73" s="132" t="s">
        <v>1216</v>
      </c>
      <c r="I73" s="132" t="s">
        <v>1291</v>
      </c>
      <c r="J73" s="31" t="s">
        <v>927</v>
      </c>
      <c r="K73" s="119"/>
      <c r="L73" s="241"/>
      <c r="M73" s="241"/>
      <c r="N73" s="241"/>
      <c r="O73" s="241"/>
      <c r="P73" s="240"/>
      <c r="Q73" s="240"/>
      <c r="R73" s="240"/>
      <c r="S73" s="23"/>
      <c r="T73" s="2"/>
      <c r="U73" s="2"/>
    </row>
    <row r="74" spans="1:21" ht="45" x14ac:dyDescent="0.2">
      <c r="A74" s="132">
        <f>A73+1</f>
        <v>72</v>
      </c>
      <c r="B74" s="27" t="s">
        <v>544</v>
      </c>
      <c r="C74" s="132" t="s">
        <v>1292</v>
      </c>
      <c r="D74" s="133">
        <v>1560</v>
      </c>
      <c r="E74" s="132" t="s">
        <v>719</v>
      </c>
      <c r="F74" s="27" t="s">
        <v>204</v>
      </c>
      <c r="G74" s="27" t="s">
        <v>211</v>
      </c>
      <c r="H74" s="132" t="s">
        <v>1293</v>
      </c>
      <c r="I74" s="132" t="s">
        <v>1294</v>
      </c>
      <c r="J74" s="31" t="s">
        <v>928</v>
      </c>
    </row>
    <row r="75" spans="1:21" ht="45" x14ac:dyDescent="0.2">
      <c r="A75" s="132">
        <f t="shared" ref="A75:A107" si="6">A74+1</f>
        <v>73</v>
      </c>
      <c r="B75" s="27" t="s">
        <v>459</v>
      </c>
      <c r="C75" s="27" t="s">
        <v>460</v>
      </c>
      <c r="D75" s="133">
        <v>4467</v>
      </c>
      <c r="E75" s="132" t="s">
        <v>719</v>
      </c>
      <c r="F75" s="27" t="s">
        <v>204</v>
      </c>
      <c r="G75" s="27" t="s">
        <v>211</v>
      </c>
      <c r="H75" s="132" t="s">
        <v>1288</v>
      </c>
      <c r="I75" s="132" t="s">
        <v>1295</v>
      </c>
      <c r="J75" s="31" t="s">
        <v>929</v>
      </c>
    </row>
    <row r="76" spans="1:21" ht="45" x14ac:dyDescent="0.2">
      <c r="A76" s="132">
        <f t="shared" si="6"/>
        <v>74</v>
      </c>
      <c r="B76" s="27" t="s">
        <v>494</v>
      </c>
      <c r="C76" s="132" t="s">
        <v>1296</v>
      </c>
      <c r="D76" s="133">
        <v>4000</v>
      </c>
      <c r="E76" s="132" t="s">
        <v>719</v>
      </c>
      <c r="F76" s="27" t="s">
        <v>204</v>
      </c>
      <c r="G76" s="27" t="s">
        <v>211</v>
      </c>
      <c r="H76" s="132" t="s">
        <v>1297</v>
      </c>
      <c r="I76" s="132" t="s">
        <v>1298</v>
      </c>
      <c r="J76" s="31" t="s">
        <v>890</v>
      </c>
    </row>
    <row r="77" spans="1:21" ht="45" x14ac:dyDescent="0.2">
      <c r="A77" s="132">
        <f t="shared" si="6"/>
        <v>75</v>
      </c>
      <c r="B77" s="27" t="s">
        <v>539</v>
      </c>
      <c r="C77" s="132" t="s">
        <v>1299</v>
      </c>
      <c r="D77" s="133">
        <v>1100</v>
      </c>
      <c r="E77" s="132" t="s">
        <v>719</v>
      </c>
      <c r="F77" s="27" t="s">
        <v>204</v>
      </c>
      <c r="G77" s="27" t="s">
        <v>211</v>
      </c>
      <c r="H77" s="132" t="s">
        <v>1300</v>
      </c>
      <c r="I77" s="132" t="s">
        <v>1301</v>
      </c>
      <c r="J77" s="31" t="s">
        <v>930</v>
      </c>
    </row>
    <row r="78" spans="1:21" ht="45" x14ac:dyDescent="0.2">
      <c r="A78" s="132">
        <f t="shared" si="6"/>
        <v>76</v>
      </c>
      <c r="B78" s="27" t="s">
        <v>515</v>
      </c>
      <c r="C78" s="132" t="s">
        <v>1299</v>
      </c>
      <c r="D78" s="133">
        <v>242</v>
      </c>
      <c r="E78" s="132" t="s">
        <v>719</v>
      </c>
      <c r="F78" s="27" t="s">
        <v>204</v>
      </c>
      <c r="G78" s="132" t="s">
        <v>223</v>
      </c>
      <c r="H78" s="132" t="s">
        <v>1302</v>
      </c>
      <c r="I78" s="132" t="s">
        <v>1303</v>
      </c>
      <c r="J78" s="31" t="s">
        <v>931</v>
      </c>
    </row>
    <row r="79" spans="1:21" ht="45" x14ac:dyDescent="0.2">
      <c r="A79" s="132">
        <f t="shared" si="6"/>
        <v>77</v>
      </c>
      <c r="B79" s="27" t="s">
        <v>607</v>
      </c>
      <c r="C79" s="132" t="s">
        <v>1304</v>
      </c>
      <c r="D79" s="133">
        <v>4000</v>
      </c>
      <c r="E79" s="132" t="s">
        <v>719</v>
      </c>
      <c r="F79" s="27" t="s">
        <v>204</v>
      </c>
      <c r="G79" s="27" t="s">
        <v>211</v>
      </c>
      <c r="H79" s="132" t="s">
        <v>1305</v>
      </c>
      <c r="I79" s="132" t="s">
        <v>1306</v>
      </c>
      <c r="J79" s="31" t="s">
        <v>932</v>
      </c>
    </row>
    <row r="80" spans="1:21" ht="45" x14ac:dyDescent="0.2">
      <c r="A80" s="132">
        <f t="shared" si="6"/>
        <v>78</v>
      </c>
      <c r="B80" s="27" t="s">
        <v>542</v>
      </c>
      <c r="C80" s="27" t="s">
        <v>296</v>
      </c>
      <c r="D80" s="133">
        <v>3200</v>
      </c>
      <c r="E80" s="132" t="s">
        <v>719</v>
      </c>
      <c r="F80" s="27" t="s">
        <v>204</v>
      </c>
      <c r="G80" s="27" t="s">
        <v>211</v>
      </c>
      <c r="H80" s="132" t="s">
        <v>1208</v>
      </c>
      <c r="I80" s="132" t="s">
        <v>1307</v>
      </c>
      <c r="J80" s="31" t="s">
        <v>933</v>
      </c>
    </row>
    <row r="81" spans="1:10" ht="45" x14ac:dyDescent="0.2">
      <c r="A81" s="132">
        <f t="shared" si="6"/>
        <v>79</v>
      </c>
      <c r="B81" s="27" t="s">
        <v>421</v>
      </c>
      <c r="C81" s="132" t="s">
        <v>1308</v>
      </c>
      <c r="D81" s="133">
        <v>671</v>
      </c>
      <c r="E81" s="132" t="s">
        <v>719</v>
      </c>
      <c r="F81" s="27" t="s">
        <v>204</v>
      </c>
      <c r="G81" s="27" t="s">
        <v>223</v>
      </c>
      <c r="H81" s="132" t="s">
        <v>1302</v>
      </c>
      <c r="I81" s="132" t="s">
        <v>1309</v>
      </c>
      <c r="J81" s="31" t="s">
        <v>934</v>
      </c>
    </row>
    <row r="82" spans="1:10" ht="45" x14ac:dyDescent="0.2">
      <c r="A82" s="132">
        <f t="shared" si="6"/>
        <v>80</v>
      </c>
      <c r="B82" s="27" t="s">
        <v>519</v>
      </c>
      <c r="C82" s="132" t="s">
        <v>1310</v>
      </c>
      <c r="D82" s="133">
        <v>1522</v>
      </c>
      <c r="E82" s="132" t="s">
        <v>719</v>
      </c>
      <c r="F82" s="27" t="s">
        <v>204</v>
      </c>
      <c r="G82" s="27" t="s">
        <v>211</v>
      </c>
      <c r="H82" s="132" t="s">
        <v>1311</v>
      </c>
      <c r="I82" s="132" t="s">
        <v>1312</v>
      </c>
      <c r="J82" s="31" t="s">
        <v>935</v>
      </c>
    </row>
    <row r="83" spans="1:10" ht="45" x14ac:dyDescent="0.2">
      <c r="A83" s="132">
        <f t="shared" si="6"/>
        <v>81</v>
      </c>
      <c r="B83" s="27" t="s">
        <v>418</v>
      </c>
      <c r="C83" s="132" t="s">
        <v>1313</v>
      </c>
      <c r="D83" s="133">
        <v>4000</v>
      </c>
      <c r="E83" s="132" t="s">
        <v>719</v>
      </c>
      <c r="F83" s="27" t="s">
        <v>204</v>
      </c>
      <c r="G83" s="27" t="s">
        <v>232</v>
      </c>
      <c r="H83" s="132" t="s">
        <v>1314</v>
      </c>
      <c r="I83" s="132" t="s">
        <v>1315</v>
      </c>
      <c r="J83" s="31" t="s">
        <v>888</v>
      </c>
    </row>
    <row r="84" spans="1:10" ht="45" x14ac:dyDescent="0.2">
      <c r="A84" s="132">
        <f t="shared" si="6"/>
        <v>82</v>
      </c>
      <c r="B84" s="27" t="s">
        <v>715</v>
      </c>
      <c r="C84" s="27" t="s">
        <v>241</v>
      </c>
      <c r="D84" s="138">
        <v>4260</v>
      </c>
      <c r="E84" s="132" t="s">
        <v>719</v>
      </c>
      <c r="F84" s="27" t="s">
        <v>204</v>
      </c>
      <c r="G84" s="27" t="s">
        <v>203</v>
      </c>
      <c r="H84" s="139">
        <v>44550</v>
      </c>
      <c r="I84" s="27" t="s">
        <v>716</v>
      </c>
      <c r="J84" s="31" t="s">
        <v>936</v>
      </c>
    </row>
    <row r="85" spans="1:10" ht="45" x14ac:dyDescent="0.2">
      <c r="A85" s="132">
        <f t="shared" si="6"/>
        <v>83</v>
      </c>
      <c r="B85" s="27" t="s">
        <v>448</v>
      </c>
      <c r="C85" s="27" t="s">
        <v>241</v>
      </c>
      <c r="D85" s="133">
        <v>4030</v>
      </c>
      <c r="E85" s="132" t="s">
        <v>719</v>
      </c>
      <c r="F85" s="27" t="s">
        <v>204</v>
      </c>
      <c r="G85" s="27" t="s">
        <v>203</v>
      </c>
      <c r="H85" s="132" t="s">
        <v>1316</v>
      </c>
      <c r="I85" s="132" t="s">
        <v>1317</v>
      </c>
      <c r="J85" s="31" t="s">
        <v>937</v>
      </c>
    </row>
    <row r="86" spans="1:10" ht="45" x14ac:dyDescent="0.2">
      <c r="A86" s="132">
        <f t="shared" si="6"/>
        <v>84</v>
      </c>
      <c r="B86" s="27" t="s">
        <v>671</v>
      </c>
      <c r="C86" s="27" t="s">
        <v>672</v>
      </c>
      <c r="D86" s="138">
        <v>3600</v>
      </c>
      <c r="E86" s="132" t="s">
        <v>719</v>
      </c>
      <c r="F86" s="27" t="s">
        <v>378</v>
      </c>
      <c r="G86" s="132" t="s">
        <v>212</v>
      </c>
      <c r="H86" s="135">
        <v>44454</v>
      </c>
      <c r="I86" s="27" t="s">
        <v>673</v>
      </c>
      <c r="J86" s="51" t="s">
        <v>938</v>
      </c>
    </row>
    <row r="87" spans="1:10" ht="60" x14ac:dyDescent="0.2">
      <c r="A87" s="132">
        <f t="shared" si="6"/>
        <v>85</v>
      </c>
      <c r="B87" s="27" t="s">
        <v>609</v>
      </c>
      <c r="C87" s="132" t="s">
        <v>1318</v>
      </c>
      <c r="D87" s="133">
        <v>1500</v>
      </c>
      <c r="E87" s="132" t="s">
        <v>719</v>
      </c>
      <c r="F87" s="27" t="s">
        <v>204</v>
      </c>
      <c r="G87" s="27" t="s">
        <v>211</v>
      </c>
      <c r="H87" s="132" t="s">
        <v>1319</v>
      </c>
      <c r="I87" s="132" t="s">
        <v>1320</v>
      </c>
      <c r="J87" s="31" t="s">
        <v>939</v>
      </c>
    </row>
    <row r="88" spans="1:10" ht="45" x14ac:dyDescent="0.2">
      <c r="A88" s="132">
        <f t="shared" si="6"/>
        <v>86</v>
      </c>
      <c r="B88" s="27" t="s">
        <v>608</v>
      </c>
      <c r="C88" s="132" t="s">
        <v>1321</v>
      </c>
      <c r="D88" s="133">
        <v>3400</v>
      </c>
      <c r="E88" s="132" t="s">
        <v>719</v>
      </c>
      <c r="F88" s="27" t="s">
        <v>204</v>
      </c>
      <c r="G88" s="27" t="s">
        <v>211</v>
      </c>
      <c r="H88" s="132" t="s">
        <v>1322</v>
      </c>
      <c r="I88" s="132" t="s">
        <v>1323</v>
      </c>
      <c r="J88" s="31" t="s">
        <v>940</v>
      </c>
    </row>
    <row r="89" spans="1:10" ht="45" x14ac:dyDescent="0.2">
      <c r="A89" s="132">
        <f t="shared" si="6"/>
        <v>87</v>
      </c>
      <c r="B89" s="27" t="s">
        <v>481</v>
      </c>
      <c r="C89" s="27" t="s">
        <v>275</v>
      </c>
      <c r="D89" s="133">
        <v>4100</v>
      </c>
      <c r="E89" s="132" t="s">
        <v>719</v>
      </c>
      <c r="F89" s="27" t="s">
        <v>204</v>
      </c>
      <c r="G89" s="27" t="s">
        <v>211</v>
      </c>
      <c r="H89" s="132" t="s">
        <v>1324</v>
      </c>
      <c r="I89" s="132" t="s">
        <v>1325</v>
      </c>
      <c r="J89" s="31" t="s">
        <v>941</v>
      </c>
    </row>
    <row r="90" spans="1:10" ht="45" x14ac:dyDescent="0.2">
      <c r="A90" s="132">
        <f t="shared" si="6"/>
        <v>88</v>
      </c>
      <c r="B90" s="27" t="s">
        <v>525</v>
      </c>
      <c r="C90" s="132" t="s">
        <v>1326</v>
      </c>
      <c r="D90" s="133">
        <v>1500</v>
      </c>
      <c r="E90" s="132" t="s">
        <v>719</v>
      </c>
      <c r="F90" s="27" t="s">
        <v>204</v>
      </c>
      <c r="G90" s="27" t="s">
        <v>211</v>
      </c>
      <c r="H90" s="132" t="s">
        <v>1327</v>
      </c>
      <c r="I90" s="132" t="s">
        <v>1328</v>
      </c>
      <c r="J90" s="31" t="s">
        <v>942</v>
      </c>
    </row>
    <row r="91" spans="1:10" ht="45" x14ac:dyDescent="0.2">
      <c r="A91" s="132">
        <f t="shared" si="6"/>
        <v>89</v>
      </c>
      <c r="B91" s="132" t="s">
        <v>325</v>
      </c>
      <c r="C91" s="27" t="s">
        <v>312</v>
      </c>
      <c r="D91" s="133">
        <v>1500</v>
      </c>
      <c r="E91" s="132" t="s">
        <v>719</v>
      </c>
      <c r="F91" s="27" t="s">
        <v>204</v>
      </c>
      <c r="G91" s="27" t="s">
        <v>211</v>
      </c>
      <c r="H91" s="135">
        <v>41799</v>
      </c>
      <c r="I91" s="132" t="s">
        <v>326</v>
      </c>
      <c r="J91" s="31" t="s">
        <v>942</v>
      </c>
    </row>
    <row r="92" spans="1:10" ht="45" x14ac:dyDescent="0.2">
      <c r="A92" s="132">
        <f t="shared" si="6"/>
        <v>90</v>
      </c>
      <c r="B92" s="132" t="s">
        <v>327</v>
      </c>
      <c r="C92" s="27" t="s">
        <v>312</v>
      </c>
      <c r="D92" s="133">
        <v>1500</v>
      </c>
      <c r="E92" s="132" t="s">
        <v>719</v>
      </c>
      <c r="F92" s="27" t="s">
        <v>204</v>
      </c>
      <c r="G92" s="27" t="s">
        <v>211</v>
      </c>
      <c r="H92" s="135">
        <v>41801</v>
      </c>
      <c r="I92" s="132" t="s">
        <v>328</v>
      </c>
      <c r="J92" s="31" t="s">
        <v>942</v>
      </c>
    </row>
    <row r="93" spans="1:10" ht="45" x14ac:dyDescent="0.2">
      <c r="A93" s="132">
        <f t="shared" si="6"/>
        <v>91</v>
      </c>
      <c r="B93" s="27" t="s">
        <v>311</v>
      </c>
      <c r="C93" s="27" t="s">
        <v>312</v>
      </c>
      <c r="D93" s="133">
        <v>3800</v>
      </c>
      <c r="E93" s="132" t="s">
        <v>719</v>
      </c>
      <c r="F93" s="27" t="s">
        <v>204</v>
      </c>
      <c r="G93" s="27" t="s">
        <v>211</v>
      </c>
      <c r="H93" s="135">
        <v>42289</v>
      </c>
      <c r="I93" s="132" t="s">
        <v>313</v>
      </c>
      <c r="J93" s="31" t="s">
        <v>897</v>
      </c>
    </row>
    <row r="94" spans="1:10" ht="45" x14ac:dyDescent="0.2">
      <c r="A94" s="132">
        <f t="shared" si="6"/>
        <v>92</v>
      </c>
      <c r="B94" s="27" t="s">
        <v>362</v>
      </c>
      <c r="C94" s="27" t="s">
        <v>363</v>
      </c>
      <c r="D94" s="133">
        <v>4140</v>
      </c>
      <c r="E94" s="132" t="s">
        <v>719</v>
      </c>
      <c r="F94" s="27" t="s">
        <v>204</v>
      </c>
      <c r="G94" s="132" t="s">
        <v>212</v>
      </c>
      <c r="H94" s="135">
        <v>44132</v>
      </c>
      <c r="I94" s="27" t="s">
        <v>364</v>
      </c>
      <c r="J94" s="31" t="s">
        <v>943</v>
      </c>
    </row>
    <row r="95" spans="1:10" ht="45" x14ac:dyDescent="0.2">
      <c r="A95" s="132">
        <f t="shared" si="6"/>
        <v>93</v>
      </c>
      <c r="B95" s="27" t="s">
        <v>567</v>
      </c>
      <c r="C95" s="132" t="s">
        <v>1326</v>
      </c>
      <c r="D95" s="133">
        <v>1530</v>
      </c>
      <c r="E95" s="132" t="s">
        <v>719</v>
      </c>
      <c r="F95" s="27" t="s">
        <v>204</v>
      </c>
      <c r="G95" s="27" t="s">
        <v>211</v>
      </c>
      <c r="H95" s="132" t="s">
        <v>1329</v>
      </c>
      <c r="I95" s="132" t="s">
        <v>1330</v>
      </c>
      <c r="J95" s="31" t="s">
        <v>942</v>
      </c>
    </row>
    <row r="96" spans="1:10" ht="45" x14ac:dyDescent="0.2">
      <c r="A96" s="132">
        <f t="shared" si="6"/>
        <v>94</v>
      </c>
      <c r="B96" s="27" t="s">
        <v>479</v>
      </c>
      <c r="C96" s="132" t="s">
        <v>1326</v>
      </c>
      <c r="D96" s="133">
        <v>5400</v>
      </c>
      <c r="E96" s="132" t="s">
        <v>719</v>
      </c>
      <c r="F96" s="27" t="s">
        <v>204</v>
      </c>
      <c r="G96" s="27" t="s">
        <v>211</v>
      </c>
      <c r="H96" s="132" t="s">
        <v>1314</v>
      </c>
      <c r="I96" s="132" t="s">
        <v>1331</v>
      </c>
      <c r="J96" s="31" t="s">
        <v>944</v>
      </c>
    </row>
    <row r="97" spans="1:21" ht="45" x14ac:dyDescent="0.2">
      <c r="A97" s="132">
        <f t="shared" si="6"/>
        <v>95</v>
      </c>
      <c r="B97" s="27" t="s">
        <v>396</v>
      </c>
      <c r="C97" s="132" t="s">
        <v>1326</v>
      </c>
      <c r="D97" s="134">
        <v>4500</v>
      </c>
      <c r="E97" s="132" t="s">
        <v>719</v>
      </c>
      <c r="F97" s="27" t="s">
        <v>204</v>
      </c>
      <c r="G97" s="27" t="s">
        <v>211</v>
      </c>
      <c r="H97" s="132" t="s">
        <v>1332</v>
      </c>
      <c r="I97" s="132" t="s">
        <v>1333</v>
      </c>
      <c r="J97" s="31" t="s">
        <v>945</v>
      </c>
    </row>
    <row r="98" spans="1:21" s="29" customFormat="1" ht="45" x14ac:dyDescent="0.2">
      <c r="A98" s="132">
        <f t="shared" si="6"/>
        <v>96</v>
      </c>
      <c r="B98" s="140" t="s">
        <v>369</v>
      </c>
      <c r="C98" s="141" t="s">
        <v>1334</v>
      </c>
      <c r="D98" s="142">
        <v>7352</v>
      </c>
      <c r="E98" s="141" t="s">
        <v>719</v>
      </c>
      <c r="F98" s="140" t="s">
        <v>204</v>
      </c>
      <c r="G98" s="140" t="s">
        <v>211</v>
      </c>
      <c r="H98" s="141" t="s">
        <v>1335</v>
      </c>
      <c r="I98" s="141" t="s">
        <v>1336</v>
      </c>
      <c r="J98" s="143" t="s">
        <v>946</v>
      </c>
      <c r="K98" s="120"/>
      <c r="L98" s="120"/>
      <c r="M98" s="120"/>
      <c r="N98" s="120"/>
      <c r="O98" s="120"/>
      <c r="P98" s="120"/>
      <c r="Q98" s="30"/>
      <c r="R98" s="30"/>
      <c r="S98" s="30"/>
      <c r="T98" s="30"/>
      <c r="U98" s="30"/>
    </row>
    <row r="99" spans="1:21" ht="45" x14ac:dyDescent="0.2">
      <c r="A99" s="132">
        <f t="shared" si="6"/>
        <v>97</v>
      </c>
      <c r="B99" s="27" t="s">
        <v>370</v>
      </c>
      <c r="C99" s="27" t="s">
        <v>371</v>
      </c>
      <c r="D99" s="133">
        <v>2996</v>
      </c>
      <c r="E99" s="132" t="s">
        <v>719</v>
      </c>
      <c r="F99" s="27" t="s">
        <v>204</v>
      </c>
      <c r="G99" s="132" t="s">
        <v>212</v>
      </c>
      <c r="H99" s="135">
        <v>43740</v>
      </c>
      <c r="I99" s="27" t="s">
        <v>851</v>
      </c>
      <c r="J99" s="31">
        <v>29522</v>
      </c>
      <c r="N99" s="121"/>
    </row>
    <row r="100" spans="1:21" ht="45" x14ac:dyDescent="0.2">
      <c r="A100" s="132">
        <f t="shared" si="6"/>
        <v>98</v>
      </c>
      <c r="B100" s="27" t="s">
        <v>846</v>
      </c>
      <c r="C100" s="27" t="s">
        <v>847</v>
      </c>
      <c r="D100" s="133">
        <v>3980</v>
      </c>
      <c r="E100" s="132" t="s">
        <v>719</v>
      </c>
      <c r="F100" s="27" t="s">
        <v>204</v>
      </c>
      <c r="G100" s="132" t="s">
        <v>212</v>
      </c>
      <c r="H100" s="135">
        <v>45184</v>
      </c>
      <c r="I100" s="27" t="s">
        <v>848</v>
      </c>
      <c r="J100" s="31">
        <v>27411</v>
      </c>
      <c r="N100" s="121"/>
    </row>
    <row r="101" spans="1:21" ht="45" x14ac:dyDescent="0.2">
      <c r="A101" s="132">
        <f t="shared" si="6"/>
        <v>99</v>
      </c>
      <c r="B101" s="27" t="s">
        <v>570</v>
      </c>
      <c r="C101" s="132" t="s">
        <v>1337</v>
      </c>
      <c r="D101" s="133">
        <v>4544</v>
      </c>
      <c r="E101" s="132" t="s">
        <v>719</v>
      </c>
      <c r="F101" s="27" t="s">
        <v>204</v>
      </c>
      <c r="G101" s="27" t="s">
        <v>211</v>
      </c>
      <c r="H101" s="132" t="s">
        <v>1338</v>
      </c>
      <c r="I101" s="132" t="s">
        <v>1339</v>
      </c>
      <c r="J101" s="31" t="s">
        <v>947</v>
      </c>
    </row>
    <row r="102" spans="1:21" ht="36.75" customHeight="1" x14ac:dyDescent="0.2">
      <c r="A102" s="132">
        <f t="shared" si="6"/>
        <v>100</v>
      </c>
      <c r="B102" s="27" t="s">
        <v>407</v>
      </c>
      <c r="C102" s="132" t="s">
        <v>1340</v>
      </c>
      <c r="D102" s="134">
        <v>2442</v>
      </c>
      <c r="E102" s="132" t="s">
        <v>719</v>
      </c>
      <c r="F102" s="27" t="s">
        <v>204</v>
      </c>
      <c r="G102" s="27" t="s">
        <v>212</v>
      </c>
      <c r="H102" s="132" t="s">
        <v>1341</v>
      </c>
      <c r="I102" s="132" t="s">
        <v>1342</v>
      </c>
      <c r="J102" s="31" t="s">
        <v>948</v>
      </c>
    </row>
    <row r="103" spans="1:21" ht="45" x14ac:dyDescent="0.2">
      <c r="A103" s="132">
        <f t="shared" si="6"/>
        <v>101</v>
      </c>
      <c r="B103" s="132" t="s">
        <v>245</v>
      </c>
      <c r="C103" s="27" t="s">
        <v>246</v>
      </c>
      <c r="D103" s="133">
        <v>3286</v>
      </c>
      <c r="E103" s="132" t="s">
        <v>719</v>
      </c>
      <c r="F103" s="27" t="s">
        <v>204</v>
      </c>
      <c r="G103" s="27" t="s">
        <v>210</v>
      </c>
      <c r="H103" s="135">
        <v>42744</v>
      </c>
      <c r="I103" s="132" t="s">
        <v>244</v>
      </c>
      <c r="J103" s="31" t="s">
        <v>949</v>
      </c>
    </row>
    <row r="104" spans="1:21" ht="45" x14ac:dyDescent="0.2">
      <c r="A104" s="132">
        <f t="shared" si="6"/>
        <v>102</v>
      </c>
      <c r="B104" s="27" t="s">
        <v>391</v>
      </c>
      <c r="C104" s="132" t="s">
        <v>1343</v>
      </c>
      <c r="D104" s="134">
        <v>2500</v>
      </c>
      <c r="E104" s="132" t="s">
        <v>719</v>
      </c>
      <c r="F104" s="27" t="s">
        <v>204</v>
      </c>
      <c r="G104" s="27" t="s">
        <v>211</v>
      </c>
      <c r="H104" s="132" t="s">
        <v>1293</v>
      </c>
      <c r="I104" s="132" t="s">
        <v>1344</v>
      </c>
      <c r="J104" s="31" t="s">
        <v>950</v>
      </c>
    </row>
    <row r="105" spans="1:21" ht="90" x14ac:dyDescent="0.2">
      <c r="A105" s="132">
        <f t="shared" si="6"/>
        <v>103</v>
      </c>
      <c r="B105" s="27" t="s">
        <v>450</v>
      </c>
      <c r="C105" s="132" t="s">
        <v>1345</v>
      </c>
      <c r="D105" s="133">
        <v>4415</v>
      </c>
      <c r="E105" s="132" t="s">
        <v>719</v>
      </c>
      <c r="F105" s="27" t="s">
        <v>204</v>
      </c>
      <c r="G105" s="27" t="s">
        <v>210</v>
      </c>
      <c r="H105" s="132" t="s">
        <v>1346</v>
      </c>
      <c r="I105" s="132" t="s">
        <v>1347</v>
      </c>
      <c r="J105" s="31" t="s">
        <v>951</v>
      </c>
    </row>
    <row r="106" spans="1:21" ht="45" x14ac:dyDescent="0.2">
      <c r="A106" s="132">
        <f t="shared" si="6"/>
        <v>104</v>
      </c>
      <c r="B106" s="27" t="s">
        <v>495</v>
      </c>
      <c r="C106" s="132" t="s">
        <v>1348</v>
      </c>
      <c r="D106" s="133">
        <v>3200</v>
      </c>
      <c r="E106" s="132" t="s">
        <v>719</v>
      </c>
      <c r="F106" s="27" t="s">
        <v>204</v>
      </c>
      <c r="G106" s="27" t="s">
        <v>211</v>
      </c>
      <c r="H106" s="132" t="s">
        <v>1349</v>
      </c>
      <c r="I106" s="132" t="s">
        <v>1350</v>
      </c>
      <c r="J106" s="31" t="s">
        <v>952</v>
      </c>
    </row>
    <row r="107" spans="1:21" ht="45" x14ac:dyDescent="0.2">
      <c r="A107" s="132">
        <f t="shared" si="6"/>
        <v>105</v>
      </c>
      <c r="B107" s="27" t="s">
        <v>606</v>
      </c>
      <c r="C107" s="132" t="s">
        <v>1351</v>
      </c>
      <c r="D107" s="133">
        <v>4100</v>
      </c>
      <c r="E107" s="132" t="s">
        <v>719</v>
      </c>
      <c r="F107" s="27" t="s">
        <v>204</v>
      </c>
      <c r="G107" s="27" t="s">
        <v>211</v>
      </c>
      <c r="H107" s="132" t="s">
        <v>1352</v>
      </c>
      <c r="I107" s="132" t="s">
        <v>1353</v>
      </c>
      <c r="J107" s="31" t="s">
        <v>953</v>
      </c>
    </row>
    <row r="108" spans="1:21" ht="45" x14ac:dyDescent="0.2">
      <c r="A108" s="132">
        <f>A107+1</f>
        <v>106</v>
      </c>
      <c r="B108" s="27" t="s">
        <v>462</v>
      </c>
      <c r="C108" s="132" t="s">
        <v>1354</v>
      </c>
      <c r="D108" s="133">
        <v>3870</v>
      </c>
      <c r="E108" s="132" t="s">
        <v>719</v>
      </c>
      <c r="F108" s="27" t="s">
        <v>204</v>
      </c>
      <c r="G108" s="27" t="s">
        <v>211</v>
      </c>
      <c r="H108" s="132" t="s">
        <v>1355</v>
      </c>
      <c r="I108" s="132" t="s">
        <v>1356</v>
      </c>
      <c r="J108" s="31" t="s">
        <v>954</v>
      </c>
    </row>
    <row r="109" spans="1:21" ht="45" x14ac:dyDescent="0.2">
      <c r="A109" s="132">
        <f>A108+1</f>
        <v>107</v>
      </c>
      <c r="B109" s="27" t="s">
        <v>744</v>
      </c>
      <c r="C109" s="27" t="s">
        <v>745</v>
      </c>
      <c r="D109" s="133">
        <v>4240</v>
      </c>
      <c r="E109" s="132" t="s">
        <v>719</v>
      </c>
      <c r="F109" s="27" t="s">
        <v>204</v>
      </c>
      <c r="G109" s="27" t="s">
        <v>211</v>
      </c>
      <c r="H109" s="135">
        <v>44644</v>
      </c>
      <c r="I109" s="27" t="s">
        <v>746</v>
      </c>
      <c r="J109" s="31" t="s">
        <v>955</v>
      </c>
    </row>
    <row r="110" spans="1:21" ht="45" x14ac:dyDescent="0.2">
      <c r="A110" s="132">
        <f t="shared" ref="A110:A163" si="7">A109+1</f>
        <v>108</v>
      </c>
      <c r="B110" s="27" t="s">
        <v>387</v>
      </c>
      <c r="C110" s="132" t="s">
        <v>1357</v>
      </c>
      <c r="D110" s="134">
        <v>2931</v>
      </c>
      <c r="E110" s="132" t="s">
        <v>719</v>
      </c>
      <c r="F110" s="27" t="s">
        <v>204</v>
      </c>
      <c r="G110" s="27" t="s">
        <v>212</v>
      </c>
      <c r="H110" s="132" t="s">
        <v>1358</v>
      </c>
      <c r="I110" s="132" t="s">
        <v>1359</v>
      </c>
      <c r="J110" s="31" t="s">
        <v>956</v>
      </c>
    </row>
    <row r="111" spans="1:21" ht="45" x14ac:dyDescent="0.2">
      <c r="A111" s="132">
        <f t="shared" si="7"/>
        <v>109</v>
      </c>
      <c r="B111" s="27" t="s">
        <v>440</v>
      </c>
      <c r="C111" s="132" t="s">
        <v>1360</v>
      </c>
      <c r="D111" s="133">
        <v>2636</v>
      </c>
      <c r="E111" s="132" t="s">
        <v>719</v>
      </c>
      <c r="F111" s="27" t="s">
        <v>204</v>
      </c>
      <c r="G111" s="27" t="s">
        <v>223</v>
      </c>
      <c r="H111" s="132" t="s">
        <v>1222</v>
      </c>
      <c r="I111" s="132" t="s">
        <v>1361</v>
      </c>
      <c r="J111" s="31" t="s">
        <v>957</v>
      </c>
    </row>
    <row r="112" spans="1:21" ht="45" x14ac:dyDescent="0.2">
      <c r="A112" s="132">
        <f t="shared" si="7"/>
        <v>110</v>
      </c>
      <c r="B112" s="27" t="s">
        <v>588</v>
      </c>
      <c r="C112" s="132" t="s">
        <v>1362</v>
      </c>
      <c r="D112" s="133">
        <v>4000</v>
      </c>
      <c r="E112" s="132" t="s">
        <v>719</v>
      </c>
      <c r="F112" s="27" t="s">
        <v>204</v>
      </c>
      <c r="G112" s="27" t="s">
        <v>211</v>
      </c>
      <c r="H112" s="132" t="s">
        <v>1363</v>
      </c>
      <c r="I112" s="132" t="s">
        <v>1364</v>
      </c>
      <c r="J112" s="31" t="s">
        <v>958</v>
      </c>
    </row>
    <row r="113" spans="1:10" ht="45" x14ac:dyDescent="0.2">
      <c r="A113" s="132">
        <f t="shared" si="7"/>
        <v>111</v>
      </c>
      <c r="B113" s="27" t="s">
        <v>464</v>
      </c>
      <c r="C113" s="132" t="s">
        <v>1365</v>
      </c>
      <c r="D113" s="133">
        <v>3940</v>
      </c>
      <c r="E113" s="132" t="s">
        <v>719</v>
      </c>
      <c r="F113" s="27" t="s">
        <v>204</v>
      </c>
      <c r="G113" s="27" t="s">
        <v>211</v>
      </c>
      <c r="H113" s="132" t="s">
        <v>1366</v>
      </c>
      <c r="I113" s="132" t="s">
        <v>1367</v>
      </c>
      <c r="J113" s="31" t="s">
        <v>959</v>
      </c>
    </row>
    <row r="114" spans="1:10" ht="45" x14ac:dyDescent="0.2">
      <c r="A114" s="132">
        <f t="shared" si="7"/>
        <v>112</v>
      </c>
      <c r="B114" s="27" t="s">
        <v>422</v>
      </c>
      <c r="C114" s="132" t="s">
        <v>1368</v>
      </c>
      <c r="D114" s="133">
        <v>3967</v>
      </c>
      <c r="E114" s="132" t="s">
        <v>719</v>
      </c>
      <c r="F114" s="27" t="s">
        <v>204</v>
      </c>
      <c r="G114" s="27" t="s">
        <v>210</v>
      </c>
      <c r="H114" s="132" t="s">
        <v>1369</v>
      </c>
      <c r="I114" s="132" t="s">
        <v>1370</v>
      </c>
      <c r="J114" s="31" t="s">
        <v>960</v>
      </c>
    </row>
    <row r="115" spans="1:10" ht="45" x14ac:dyDescent="0.2">
      <c r="A115" s="132">
        <f t="shared" si="7"/>
        <v>113</v>
      </c>
      <c r="B115" s="27" t="s">
        <v>613</v>
      </c>
      <c r="C115" s="132" t="s">
        <v>1371</v>
      </c>
      <c r="D115" s="133">
        <v>1500</v>
      </c>
      <c r="E115" s="132" t="s">
        <v>719</v>
      </c>
      <c r="F115" s="27" t="s">
        <v>204</v>
      </c>
      <c r="G115" s="27" t="s">
        <v>211</v>
      </c>
      <c r="H115" s="132" t="s">
        <v>1372</v>
      </c>
      <c r="I115" s="132" t="s">
        <v>1373</v>
      </c>
      <c r="J115" s="31" t="s">
        <v>961</v>
      </c>
    </row>
    <row r="116" spans="1:10" ht="45" x14ac:dyDescent="0.2">
      <c r="A116" s="132">
        <f t="shared" si="7"/>
        <v>114</v>
      </c>
      <c r="B116" s="27" t="s">
        <v>456</v>
      </c>
      <c r="C116" s="27" t="s">
        <v>253</v>
      </c>
      <c r="D116" s="133">
        <v>1500</v>
      </c>
      <c r="E116" s="132" t="s">
        <v>719</v>
      </c>
      <c r="F116" s="27" t="s">
        <v>204</v>
      </c>
      <c r="G116" s="27" t="s">
        <v>211</v>
      </c>
      <c r="H116" s="132" t="s">
        <v>1374</v>
      </c>
      <c r="I116" s="132" t="s">
        <v>1375</v>
      </c>
      <c r="J116" s="31" t="s">
        <v>961</v>
      </c>
    </row>
    <row r="117" spans="1:10" ht="45" x14ac:dyDescent="0.2">
      <c r="A117" s="132">
        <f t="shared" si="7"/>
        <v>115</v>
      </c>
      <c r="B117" s="132" t="s">
        <v>329</v>
      </c>
      <c r="C117" s="132" t="s">
        <v>1371</v>
      </c>
      <c r="D117" s="133">
        <v>1300</v>
      </c>
      <c r="E117" s="132" t="s">
        <v>719</v>
      </c>
      <c r="F117" s="27" t="s">
        <v>204</v>
      </c>
      <c r="G117" s="27" t="s">
        <v>211</v>
      </c>
      <c r="H117" s="135">
        <v>41310</v>
      </c>
      <c r="I117" s="132" t="s">
        <v>330</v>
      </c>
      <c r="J117" s="31" t="s">
        <v>962</v>
      </c>
    </row>
    <row r="118" spans="1:10" ht="45" x14ac:dyDescent="0.2">
      <c r="A118" s="132">
        <f t="shared" si="7"/>
        <v>116</v>
      </c>
      <c r="B118" s="27" t="s">
        <v>584</v>
      </c>
      <c r="C118" s="132" t="s">
        <v>1376</v>
      </c>
      <c r="D118" s="133">
        <v>1300</v>
      </c>
      <c r="E118" s="132" t="s">
        <v>719</v>
      </c>
      <c r="F118" s="27" t="s">
        <v>204</v>
      </c>
      <c r="G118" s="27" t="s">
        <v>211</v>
      </c>
      <c r="H118" s="132" t="s">
        <v>1377</v>
      </c>
      <c r="I118" s="132" t="s">
        <v>1378</v>
      </c>
      <c r="J118" s="31" t="s">
        <v>962</v>
      </c>
    </row>
    <row r="119" spans="1:10" ht="45" x14ac:dyDescent="0.2">
      <c r="A119" s="132">
        <f t="shared" si="7"/>
        <v>117</v>
      </c>
      <c r="B119" s="27" t="s">
        <v>463</v>
      </c>
      <c r="C119" s="27" t="s">
        <v>266</v>
      </c>
      <c r="D119" s="133">
        <v>2200</v>
      </c>
      <c r="E119" s="132" t="s">
        <v>719</v>
      </c>
      <c r="F119" s="27" t="s">
        <v>204</v>
      </c>
      <c r="G119" s="27" t="s">
        <v>211</v>
      </c>
      <c r="H119" s="132" t="s">
        <v>1379</v>
      </c>
      <c r="I119" s="132" t="s">
        <v>1380</v>
      </c>
      <c r="J119" s="31" t="s">
        <v>963</v>
      </c>
    </row>
    <row r="120" spans="1:10" ht="45" x14ac:dyDescent="0.2">
      <c r="A120" s="132">
        <f t="shared" si="7"/>
        <v>118</v>
      </c>
      <c r="B120" s="27" t="s">
        <v>390</v>
      </c>
      <c r="C120" s="27" t="s">
        <v>215</v>
      </c>
      <c r="D120" s="134">
        <v>1800</v>
      </c>
      <c r="E120" s="132" t="s">
        <v>719</v>
      </c>
      <c r="F120" s="27" t="s">
        <v>204</v>
      </c>
      <c r="G120" s="27" t="s">
        <v>211</v>
      </c>
      <c r="H120" s="132" t="s">
        <v>1381</v>
      </c>
      <c r="I120" s="132" t="s">
        <v>1382</v>
      </c>
      <c r="J120" s="31" t="s">
        <v>964</v>
      </c>
    </row>
    <row r="121" spans="1:10" ht="45" x14ac:dyDescent="0.2">
      <c r="A121" s="132">
        <f t="shared" si="7"/>
        <v>119</v>
      </c>
      <c r="B121" s="27" t="s">
        <v>435</v>
      </c>
      <c r="C121" s="132" t="s">
        <v>1371</v>
      </c>
      <c r="D121" s="133">
        <v>1500</v>
      </c>
      <c r="E121" s="132" t="s">
        <v>719</v>
      </c>
      <c r="F121" s="27" t="s">
        <v>204</v>
      </c>
      <c r="G121" s="27" t="s">
        <v>212</v>
      </c>
      <c r="H121" s="132" t="s">
        <v>1383</v>
      </c>
      <c r="I121" s="132" t="s">
        <v>1384</v>
      </c>
      <c r="J121" s="31" t="s">
        <v>961</v>
      </c>
    </row>
    <row r="122" spans="1:10" ht="45" x14ac:dyDescent="0.2">
      <c r="A122" s="132">
        <f t="shared" si="7"/>
        <v>120</v>
      </c>
      <c r="B122" s="27" t="s">
        <v>433</v>
      </c>
      <c r="C122" s="132" t="s">
        <v>1385</v>
      </c>
      <c r="D122" s="133">
        <v>1200</v>
      </c>
      <c r="E122" s="132" t="s">
        <v>719</v>
      </c>
      <c r="F122" s="27" t="s">
        <v>204</v>
      </c>
      <c r="G122" s="27" t="s">
        <v>212</v>
      </c>
      <c r="H122" s="132" t="s">
        <v>1386</v>
      </c>
      <c r="I122" s="132" t="s">
        <v>1387</v>
      </c>
      <c r="J122" s="31" t="s">
        <v>965</v>
      </c>
    </row>
    <row r="123" spans="1:10" ht="45" x14ac:dyDescent="0.2">
      <c r="A123" s="132">
        <f t="shared" si="7"/>
        <v>121</v>
      </c>
      <c r="B123" s="132" t="s">
        <v>261</v>
      </c>
      <c r="C123" s="27" t="s">
        <v>213</v>
      </c>
      <c r="D123" s="133">
        <v>2930</v>
      </c>
      <c r="E123" s="132" t="s">
        <v>719</v>
      </c>
      <c r="F123" s="27" t="s">
        <v>204</v>
      </c>
      <c r="G123" s="27" t="s">
        <v>211</v>
      </c>
      <c r="H123" s="135">
        <v>43080</v>
      </c>
      <c r="I123" s="132" t="s">
        <v>262</v>
      </c>
      <c r="J123" s="31" t="s">
        <v>966</v>
      </c>
    </row>
    <row r="124" spans="1:10" ht="45" x14ac:dyDescent="0.2">
      <c r="A124" s="132">
        <f t="shared" si="7"/>
        <v>122</v>
      </c>
      <c r="B124" s="27" t="s">
        <v>470</v>
      </c>
      <c r="C124" s="132" t="s">
        <v>1385</v>
      </c>
      <c r="D124" s="133">
        <v>1800</v>
      </c>
      <c r="E124" s="132" t="s">
        <v>719</v>
      </c>
      <c r="F124" s="27" t="s">
        <v>204</v>
      </c>
      <c r="G124" s="27" t="s">
        <v>211</v>
      </c>
      <c r="H124" s="132" t="s">
        <v>1388</v>
      </c>
      <c r="I124" s="132" t="s">
        <v>1389</v>
      </c>
      <c r="J124" s="31" t="s">
        <v>964</v>
      </c>
    </row>
    <row r="125" spans="1:10" ht="45" x14ac:dyDescent="0.2">
      <c r="A125" s="132">
        <f t="shared" si="7"/>
        <v>123</v>
      </c>
      <c r="B125" s="27" t="s">
        <v>523</v>
      </c>
      <c r="C125" s="132" t="s">
        <v>1385</v>
      </c>
      <c r="D125" s="133">
        <v>1800</v>
      </c>
      <c r="E125" s="132" t="s">
        <v>719</v>
      </c>
      <c r="F125" s="27" t="s">
        <v>204</v>
      </c>
      <c r="G125" s="27" t="s">
        <v>211</v>
      </c>
      <c r="H125" s="132" t="s">
        <v>1390</v>
      </c>
      <c r="I125" s="132" t="s">
        <v>1391</v>
      </c>
      <c r="J125" s="31" t="s">
        <v>964</v>
      </c>
    </row>
    <row r="126" spans="1:10" ht="45" x14ac:dyDescent="0.2">
      <c r="A126" s="132">
        <f t="shared" si="7"/>
        <v>124</v>
      </c>
      <c r="B126" s="27" t="s">
        <v>602</v>
      </c>
      <c r="C126" s="27" t="s">
        <v>321</v>
      </c>
      <c r="D126" s="133">
        <v>1800</v>
      </c>
      <c r="E126" s="132" t="s">
        <v>719</v>
      </c>
      <c r="F126" s="27" t="s">
        <v>204</v>
      </c>
      <c r="G126" s="27" t="s">
        <v>211</v>
      </c>
      <c r="H126" s="132" t="s">
        <v>1392</v>
      </c>
      <c r="I126" s="132" t="s">
        <v>1393</v>
      </c>
      <c r="J126" s="31" t="s">
        <v>964</v>
      </c>
    </row>
    <row r="127" spans="1:10" ht="45" x14ac:dyDescent="0.2">
      <c r="A127" s="132">
        <f t="shared" si="7"/>
        <v>125</v>
      </c>
      <c r="B127" s="27" t="s">
        <v>388</v>
      </c>
      <c r="C127" s="27" t="s">
        <v>213</v>
      </c>
      <c r="D127" s="134">
        <v>2600</v>
      </c>
      <c r="E127" s="132" t="s">
        <v>719</v>
      </c>
      <c r="F127" s="27" t="s">
        <v>204</v>
      </c>
      <c r="G127" s="27" t="s">
        <v>212</v>
      </c>
      <c r="H127" s="132" t="s">
        <v>1394</v>
      </c>
      <c r="I127" s="132" t="s">
        <v>1395</v>
      </c>
      <c r="J127" s="31" t="s">
        <v>967</v>
      </c>
    </row>
    <row r="128" spans="1:10" ht="45" x14ac:dyDescent="0.2">
      <c r="A128" s="132">
        <f t="shared" si="7"/>
        <v>126</v>
      </c>
      <c r="B128" s="27" t="s">
        <v>384</v>
      </c>
      <c r="C128" s="132" t="s">
        <v>1396</v>
      </c>
      <c r="D128" s="134">
        <v>1540</v>
      </c>
      <c r="E128" s="132" t="s">
        <v>719</v>
      </c>
      <c r="F128" s="27" t="s">
        <v>204</v>
      </c>
      <c r="G128" s="27" t="s">
        <v>210</v>
      </c>
      <c r="H128" s="132" t="s">
        <v>1397</v>
      </c>
      <c r="I128" s="132" t="s">
        <v>1398</v>
      </c>
      <c r="J128" s="31" t="s">
        <v>968</v>
      </c>
    </row>
    <row r="129" spans="1:21" ht="45" x14ac:dyDescent="0.2">
      <c r="A129" s="132">
        <f t="shared" si="7"/>
        <v>127</v>
      </c>
      <c r="B129" s="27" t="s">
        <v>419</v>
      </c>
      <c r="C129" s="27" t="s">
        <v>233</v>
      </c>
      <c r="D129" s="133">
        <v>366</v>
      </c>
      <c r="E129" s="132" t="s">
        <v>719</v>
      </c>
      <c r="F129" s="27" t="s">
        <v>204</v>
      </c>
      <c r="G129" s="27" t="s">
        <v>232</v>
      </c>
      <c r="H129" s="132" t="s">
        <v>1399</v>
      </c>
      <c r="I129" s="132" t="s">
        <v>1400</v>
      </c>
      <c r="J129" s="31" t="s">
        <v>969</v>
      </c>
    </row>
    <row r="130" spans="1:21" ht="45" x14ac:dyDescent="0.2">
      <c r="A130" s="132">
        <f t="shared" si="7"/>
        <v>128</v>
      </c>
      <c r="B130" s="27" t="s">
        <v>545</v>
      </c>
      <c r="C130" s="132" t="s">
        <v>1401</v>
      </c>
      <c r="D130" s="133">
        <v>1000</v>
      </c>
      <c r="E130" s="132" t="s">
        <v>719</v>
      </c>
      <c r="F130" s="27" t="s">
        <v>204</v>
      </c>
      <c r="G130" s="27" t="s">
        <v>211</v>
      </c>
      <c r="H130" s="132" t="s">
        <v>1402</v>
      </c>
      <c r="I130" s="132" t="s">
        <v>1403</v>
      </c>
      <c r="J130" s="31" t="s">
        <v>970</v>
      </c>
    </row>
    <row r="131" spans="1:21" ht="45" x14ac:dyDescent="0.2">
      <c r="A131" s="132">
        <f t="shared" si="7"/>
        <v>129</v>
      </c>
      <c r="B131" s="27" t="s">
        <v>508</v>
      </c>
      <c r="C131" s="27" t="s">
        <v>282</v>
      </c>
      <c r="D131" s="133">
        <v>880</v>
      </c>
      <c r="E131" s="132" t="s">
        <v>719</v>
      </c>
      <c r="F131" s="27" t="s">
        <v>204</v>
      </c>
      <c r="G131" s="27" t="s">
        <v>211</v>
      </c>
      <c r="H131" s="132" t="s">
        <v>1404</v>
      </c>
      <c r="I131" s="132" t="s">
        <v>1405</v>
      </c>
      <c r="J131" s="31" t="s">
        <v>971</v>
      </c>
    </row>
    <row r="132" spans="1:21" ht="45" x14ac:dyDescent="0.2">
      <c r="A132" s="132">
        <f t="shared" si="7"/>
        <v>130</v>
      </c>
      <c r="B132" s="27" t="s">
        <v>760</v>
      </c>
      <c r="C132" s="27" t="s">
        <v>282</v>
      </c>
      <c r="D132" s="133">
        <v>500</v>
      </c>
      <c r="E132" s="132" t="s">
        <v>719</v>
      </c>
      <c r="F132" s="27" t="s">
        <v>204</v>
      </c>
      <c r="G132" s="27" t="s">
        <v>211</v>
      </c>
      <c r="H132" s="135">
        <v>44747</v>
      </c>
      <c r="I132" s="27" t="s">
        <v>761</v>
      </c>
      <c r="J132" s="31" t="s">
        <v>972</v>
      </c>
    </row>
    <row r="133" spans="1:21" ht="45" x14ac:dyDescent="0.2">
      <c r="A133" s="132">
        <f t="shared" si="7"/>
        <v>131</v>
      </c>
      <c r="B133" s="27" t="s">
        <v>482</v>
      </c>
      <c r="C133" s="27" t="s">
        <v>233</v>
      </c>
      <c r="D133" s="133">
        <v>1000</v>
      </c>
      <c r="E133" s="132" t="s">
        <v>719</v>
      </c>
      <c r="F133" s="27" t="s">
        <v>204</v>
      </c>
      <c r="G133" s="27" t="s">
        <v>211</v>
      </c>
      <c r="H133" s="132" t="s">
        <v>1406</v>
      </c>
      <c r="I133" s="132" t="s">
        <v>1407</v>
      </c>
      <c r="J133" s="31" t="s">
        <v>970</v>
      </c>
    </row>
    <row r="134" spans="1:21" ht="45" x14ac:dyDescent="0.2">
      <c r="A134" s="132">
        <f t="shared" si="7"/>
        <v>132</v>
      </c>
      <c r="B134" s="27" t="s">
        <v>849</v>
      </c>
      <c r="C134" s="132" t="s">
        <v>1408</v>
      </c>
      <c r="D134" s="133">
        <v>900</v>
      </c>
      <c r="E134" s="132" t="s">
        <v>719</v>
      </c>
      <c r="F134" s="27" t="s">
        <v>204</v>
      </c>
      <c r="G134" s="27" t="s">
        <v>211</v>
      </c>
      <c r="H134" s="135">
        <v>45170</v>
      </c>
      <c r="I134" s="27" t="s">
        <v>850</v>
      </c>
      <c r="J134" s="31" t="s">
        <v>970</v>
      </c>
    </row>
    <row r="135" spans="1:21" ht="45" x14ac:dyDescent="0.2">
      <c r="A135" s="132">
        <f t="shared" si="7"/>
        <v>133</v>
      </c>
      <c r="B135" s="27" t="s">
        <v>844</v>
      </c>
      <c r="C135" s="132" t="s">
        <v>1408</v>
      </c>
      <c r="D135" s="133">
        <v>1500</v>
      </c>
      <c r="E135" s="132" t="s">
        <v>719</v>
      </c>
      <c r="F135" s="27" t="s">
        <v>204</v>
      </c>
      <c r="G135" s="27" t="s">
        <v>211</v>
      </c>
      <c r="H135" s="135">
        <v>45163</v>
      </c>
      <c r="I135" s="27" t="s">
        <v>845</v>
      </c>
      <c r="J135" s="31" t="s">
        <v>973</v>
      </c>
    </row>
    <row r="136" spans="1:21" ht="45" x14ac:dyDescent="0.2">
      <c r="A136" s="132">
        <f t="shared" si="7"/>
        <v>134</v>
      </c>
      <c r="B136" s="27" t="s">
        <v>513</v>
      </c>
      <c r="C136" s="132" t="s">
        <v>1408</v>
      </c>
      <c r="D136" s="133">
        <v>1150</v>
      </c>
      <c r="E136" s="132" t="s">
        <v>719</v>
      </c>
      <c r="F136" s="27" t="s">
        <v>204</v>
      </c>
      <c r="G136" s="27" t="s">
        <v>211</v>
      </c>
      <c r="H136" s="132" t="s">
        <v>1409</v>
      </c>
      <c r="I136" s="132" t="s">
        <v>1410</v>
      </c>
      <c r="J136" s="31" t="s">
        <v>974</v>
      </c>
    </row>
    <row r="137" spans="1:21" s="26" customFormat="1" ht="48" customHeight="1" x14ac:dyDescent="0.2">
      <c r="A137" s="132">
        <f t="shared" si="7"/>
        <v>135</v>
      </c>
      <c r="B137" s="144" t="s">
        <v>201</v>
      </c>
      <c r="C137" s="132" t="s">
        <v>1408</v>
      </c>
      <c r="D137" s="145" t="s">
        <v>202</v>
      </c>
      <c r="E137" s="132" t="s">
        <v>719</v>
      </c>
      <c r="F137" s="27" t="s">
        <v>204</v>
      </c>
      <c r="G137" s="27" t="s">
        <v>203</v>
      </c>
      <c r="H137" s="132" t="s">
        <v>1411</v>
      </c>
      <c r="I137" s="132" t="s">
        <v>1412</v>
      </c>
      <c r="J137" s="31" t="s">
        <v>975</v>
      </c>
      <c r="K137" s="111"/>
      <c r="L137" s="111"/>
      <c r="M137" s="111"/>
      <c r="N137" s="111"/>
      <c r="O137" s="111"/>
      <c r="P137" s="111"/>
      <c r="Q137" s="24"/>
      <c r="R137" s="24"/>
      <c r="S137" s="24"/>
      <c r="T137" s="25"/>
      <c r="U137" s="25"/>
    </row>
    <row r="138" spans="1:21" ht="60" x14ac:dyDescent="0.2">
      <c r="A138" s="132">
        <f t="shared" si="7"/>
        <v>136</v>
      </c>
      <c r="B138" s="27" t="s">
        <v>403</v>
      </c>
      <c r="C138" s="132" t="s">
        <v>1413</v>
      </c>
      <c r="D138" s="134">
        <v>1391</v>
      </c>
      <c r="E138" s="132" t="s">
        <v>719</v>
      </c>
      <c r="F138" s="27" t="s">
        <v>204</v>
      </c>
      <c r="G138" s="27" t="s">
        <v>210</v>
      </c>
      <c r="H138" s="132" t="s">
        <v>1414</v>
      </c>
      <c r="I138" s="132" t="s">
        <v>1415</v>
      </c>
      <c r="J138" s="136" t="s">
        <v>976</v>
      </c>
    </row>
    <row r="139" spans="1:21" ht="45" x14ac:dyDescent="0.2">
      <c r="A139" s="132">
        <f t="shared" si="7"/>
        <v>137</v>
      </c>
      <c r="B139" s="132" t="s">
        <v>255</v>
      </c>
      <c r="C139" s="132" t="s">
        <v>256</v>
      </c>
      <c r="D139" s="133">
        <v>840</v>
      </c>
      <c r="E139" s="132" t="s">
        <v>719</v>
      </c>
      <c r="F139" s="27" t="s">
        <v>204</v>
      </c>
      <c r="G139" s="27" t="s">
        <v>211</v>
      </c>
      <c r="H139" s="135">
        <v>43032</v>
      </c>
      <c r="I139" s="132" t="s">
        <v>257</v>
      </c>
      <c r="J139" s="31" t="s">
        <v>977</v>
      </c>
    </row>
    <row r="140" spans="1:21" ht="45" x14ac:dyDescent="0.2">
      <c r="A140" s="132">
        <f t="shared" si="7"/>
        <v>138</v>
      </c>
      <c r="B140" s="27" t="s">
        <v>447</v>
      </c>
      <c r="C140" s="132" t="s">
        <v>1408</v>
      </c>
      <c r="D140" s="133">
        <v>1500</v>
      </c>
      <c r="E140" s="132" t="s">
        <v>719</v>
      </c>
      <c r="F140" s="27" t="s">
        <v>204</v>
      </c>
      <c r="G140" s="27" t="s">
        <v>210</v>
      </c>
      <c r="H140" s="132" t="s">
        <v>1416</v>
      </c>
      <c r="I140" s="132" t="s">
        <v>1417</v>
      </c>
      <c r="J140" s="31" t="s">
        <v>973</v>
      </c>
    </row>
    <row r="141" spans="1:21" ht="45" x14ac:dyDescent="0.2">
      <c r="A141" s="132">
        <f t="shared" si="7"/>
        <v>139</v>
      </c>
      <c r="B141" s="27" t="s">
        <v>490</v>
      </c>
      <c r="C141" s="132" t="s">
        <v>1418</v>
      </c>
      <c r="D141" s="133">
        <v>1512</v>
      </c>
      <c r="E141" s="132" t="s">
        <v>719</v>
      </c>
      <c r="F141" s="27" t="s">
        <v>204</v>
      </c>
      <c r="G141" s="27" t="s">
        <v>211</v>
      </c>
      <c r="H141" s="132" t="s">
        <v>1419</v>
      </c>
      <c r="I141" s="132" t="s">
        <v>1420</v>
      </c>
      <c r="J141" s="31" t="s">
        <v>961</v>
      </c>
    </row>
    <row r="142" spans="1:21" ht="45" x14ac:dyDescent="0.2">
      <c r="A142" s="132">
        <f t="shared" si="7"/>
        <v>140</v>
      </c>
      <c r="B142" s="27" t="s">
        <v>524</v>
      </c>
      <c r="C142" s="132" t="s">
        <v>1418</v>
      </c>
      <c r="D142" s="133">
        <v>1040</v>
      </c>
      <c r="E142" s="132" t="s">
        <v>719</v>
      </c>
      <c r="F142" s="27" t="s">
        <v>204</v>
      </c>
      <c r="G142" s="27" t="s">
        <v>211</v>
      </c>
      <c r="H142" s="132" t="s">
        <v>1421</v>
      </c>
      <c r="I142" s="132" t="s">
        <v>1422</v>
      </c>
      <c r="J142" s="31" t="s">
        <v>978</v>
      </c>
    </row>
    <row r="143" spans="1:21" ht="45" x14ac:dyDescent="0.2">
      <c r="A143" s="132">
        <f t="shared" si="7"/>
        <v>141</v>
      </c>
      <c r="B143" s="27" t="s">
        <v>428</v>
      </c>
      <c r="C143" s="132" t="s">
        <v>1418</v>
      </c>
      <c r="D143" s="133">
        <v>1500</v>
      </c>
      <c r="E143" s="132" t="s">
        <v>719</v>
      </c>
      <c r="F143" s="27" t="s">
        <v>204</v>
      </c>
      <c r="G143" s="27" t="s">
        <v>212</v>
      </c>
      <c r="H143" s="132" t="s">
        <v>1423</v>
      </c>
      <c r="I143" s="132" t="s">
        <v>1424</v>
      </c>
      <c r="J143" s="31" t="s">
        <v>961</v>
      </c>
    </row>
    <row r="144" spans="1:21" ht="45" x14ac:dyDescent="0.2">
      <c r="A144" s="132">
        <f t="shared" si="7"/>
        <v>142</v>
      </c>
      <c r="B144" s="27" t="s">
        <v>573</v>
      </c>
      <c r="C144" s="132" t="s">
        <v>1418</v>
      </c>
      <c r="D144" s="133">
        <v>1520</v>
      </c>
      <c r="E144" s="132" t="s">
        <v>719</v>
      </c>
      <c r="F144" s="27" t="s">
        <v>204</v>
      </c>
      <c r="G144" s="27" t="s">
        <v>211</v>
      </c>
      <c r="H144" s="132" t="s">
        <v>1425</v>
      </c>
      <c r="I144" s="132" t="s">
        <v>1426</v>
      </c>
      <c r="J144" s="31" t="s">
        <v>979</v>
      </c>
    </row>
    <row r="145" spans="1:21" ht="45" x14ac:dyDescent="0.2">
      <c r="A145" s="132">
        <f t="shared" si="7"/>
        <v>143</v>
      </c>
      <c r="B145" s="27" t="s">
        <v>477</v>
      </c>
      <c r="C145" s="132" t="s">
        <v>1427</v>
      </c>
      <c r="D145" s="133">
        <v>990</v>
      </c>
      <c r="E145" s="132" t="s">
        <v>719</v>
      </c>
      <c r="F145" s="27" t="s">
        <v>204</v>
      </c>
      <c r="G145" s="27" t="s">
        <v>211</v>
      </c>
      <c r="H145" s="132" t="s">
        <v>1428</v>
      </c>
      <c r="I145" s="132" t="s">
        <v>1429</v>
      </c>
      <c r="J145" s="31" t="s">
        <v>980</v>
      </c>
    </row>
    <row r="146" spans="1:21" ht="45" x14ac:dyDescent="0.2">
      <c r="A146" s="132">
        <f t="shared" si="7"/>
        <v>144</v>
      </c>
      <c r="B146" s="27" t="s">
        <v>474</v>
      </c>
      <c r="C146" s="132" t="s">
        <v>1418</v>
      </c>
      <c r="D146" s="133">
        <v>900</v>
      </c>
      <c r="E146" s="132" t="s">
        <v>719</v>
      </c>
      <c r="F146" s="27" t="s">
        <v>204</v>
      </c>
      <c r="G146" s="27" t="s">
        <v>211</v>
      </c>
      <c r="H146" s="132" t="s">
        <v>1430</v>
      </c>
      <c r="I146" s="132" t="s">
        <v>1431</v>
      </c>
      <c r="J146" s="31" t="s">
        <v>981</v>
      </c>
    </row>
    <row r="147" spans="1:21" ht="45" x14ac:dyDescent="0.2">
      <c r="A147" s="132">
        <f t="shared" si="7"/>
        <v>145</v>
      </c>
      <c r="B147" s="27" t="s">
        <v>569</v>
      </c>
      <c r="C147" s="132" t="s">
        <v>1418</v>
      </c>
      <c r="D147" s="133">
        <v>1889</v>
      </c>
      <c r="E147" s="132" t="s">
        <v>719</v>
      </c>
      <c r="F147" s="27" t="s">
        <v>204</v>
      </c>
      <c r="G147" s="27" t="s">
        <v>211</v>
      </c>
      <c r="H147" s="132" t="s">
        <v>1338</v>
      </c>
      <c r="I147" s="132" t="s">
        <v>1432</v>
      </c>
      <c r="J147" s="31" t="s">
        <v>982</v>
      </c>
    </row>
    <row r="148" spans="1:21" ht="45" x14ac:dyDescent="0.2">
      <c r="A148" s="132">
        <f t="shared" si="7"/>
        <v>146</v>
      </c>
      <c r="B148" s="27" t="s">
        <v>581</v>
      </c>
      <c r="C148" s="132" t="s">
        <v>1427</v>
      </c>
      <c r="D148" s="133">
        <v>1500</v>
      </c>
      <c r="E148" s="132" t="s">
        <v>719</v>
      </c>
      <c r="F148" s="27" t="s">
        <v>204</v>
      </c>
      <c r="G148" s="27" t="s">
        <v>211</v>
      </c>
      <c r="H148" s="132" t="s">
        <v>1433</v>
      </c>
      <c r="I148" s="132" t="s">
        <v>1434</v>
      </c>
      <c r="J148" s="31" t="s">
        <v>961</v>
      </c>
    </row>
    <row r="149" spans="1:21" ht="45" x14ac:dyDescent="0.2">
      <c r="A149" s="132">
        <f t="shared" si="7"/>
        <v>147</v>
      </c>
      <c r="B149" s="27" t="s">
        <v>485</v>
      </c>
      <c r="C149" s="132" t="s">
        <v>1427</v>
      </c>
      <c r="D149" s="133">
        <v>822</v>
      </c>
      <c r="E149" s="132" t="s">
        <v>719</v>
      </c>
      <c r="F149" s="27" t="s">
        <v>204</v>
      </c>
      <c r="G149" s="27" t="s">
        <v>211</v>
      </c>
      <c r="H149" s="132" t="s">
        <v>1435</v>
      </c>
      <c r="I149" s="132" t="s">
        <v>1436</v>
      </c>
      <c r="J149" s="31" t="s">
        <v>983</v>
      </c>
    </row>
    <row r="150" spans="1:21" ht="45" x14ac:dyDescent="0.2">
      <c r="A150" s="132">
        <f t="shared" si="7"/>
        <v>148</v>
      </c>
      <c r="B150" s="27" t="s">
        <v>453</v>
      </c>
      <c r="C150" s="27" t="s">
        <v>250</v>
      </c>
      <c r="D150" s="133">
        <v>700</v>
      </c>
      <c r="E150" s="132" t="s">
        <v>719</v>
      </c>
      <c r="F150" s="27" t="s">
        <v>204</v>
      </c>
      <c r="G150" s="27" t="s">
        <v>211</v>
      </c>
      <c r="H150" s="132" t="s">
        <v>1437</v>
      </c>
      <c r="I150" s="132" t="s">
        <v>1438</v>
      </c>
      <c r="J150" s="31" t="s">
        <v>984</v>
      </c>
    </row>
    <row r="151" spans="1:21" ht="45" x14ac:dyDescent="0.2">
      <c r="A151" s="132">
        <f t="shared" si="7"/>
        <v>149</v>
      </c>
      <c r="B151" s="27" t="s">
        <v>457</v>
      </c>
      <c r="C151" s="27" t="s">
        <v>250</v>
      </c>
      <c r="D151" s="133">
        <v>1500</v>
      </c>
      <c r="E151" s="132" t="s">
        <v>719</v>
      </c>
      <c r="F151" s="27" t="s">
        <v>204</v>
      </c>
      <c r="G151" s="27" t="s">
        <v>211</v>
      </c>
      <c r="H151" s="132" t="s">
        <v>1439</v>
      </c>
      <c r="I151" s="132" t="s">
        <v>254</v>
      </c>
      <c r="J151" s="31" t="s">
        <v>961</v>
      </c>
    </row>
    <row r="152" spans="1:21" ht="45" x14ac:dyDescent="0.2">
      <c r="A152" s="132">
        <f t="shared" si="7"/>
        <v>150</v>
      </c>
      <c r="B152" s="132" t="s">
        <v>263</v>
      </c>
      <c r="C152" s="27" t="s">
        <v>250</v>
      </c>
      <c r="D152" s="133">
        <v>4900</v>
      </c>
      <c r="E152" s="132" t="s">
        <v>719</v>
      </c>
      <c r="F152" s="27" t="s">
        <v>204</v>
      </c>
      <c r="G152" s="27" t="s">
        <v>211</v>
      </c>
      <c r="H152" s="135">
        <v>42677</v>
      </c>
      <c r="I152" s="132" t="s">
        <v>264</v>
      </c>
      <c r="J152" s="31" t="s">
        <v>985</v>
      </c>
    </row>
    <row r="153" spans="1:21" ht="45" x14ac:dyDescent="0.2">
      <c r="A153" s="132">
        <f t="shared" si="7"/>
        <v>151</v>
      </c>
      <c r="B153" s="27" t="s">
        <v>434</v>
      </c>
      <c r="C153" s="132" t="s">
        <v>1418</v>
      </c>
      <c r="D153" s="133">
        <v>800</v>
      </c>
      <c r="E153" s="132" t="s">
        <v>719</v>
      </c>
      <c r="F153" s="27" t="s">
        <v>204</v>
      </c>
      <c r="G153" s="27" t="s">
        <v>212</v>
      </c>
      <c r="H153" s="132" t="s">
        <v>1440</v>
      </c>
      <c r="I153" s="132" t="s">
        <v>1441</v>
      </c>
      <c r="J153" s="31" t="s">
        <v>986</v>
      </c>
    </row>
    <row r="154" spans="1:21" ht="45" x14ac:dyDescent="0.2">
      <c r="A154" s="132">
        <f t="shared" si="7"/>
        <v>152</v>
      </c>
      <c r="B154" s="27" t="s">
        <v>411</v>
      </c>
      <c r="C154" s="132" t="s">
        <v>1418</v>
      </c>
      <c r="D154" s="134">
        <v>1500</v>
      </c>
      <c r="E154" s="132" t="s">
        <v>719</v>
      </c>
      <c r="F154" s="27" t="s">
        <v>204</v>
      </c>
      <c r="G154" s="27" t="s">
        <v>212</v>
      </c>
      <c r="H154" s="132" t="s">
        <v>1442</v>
      </c>
      <c r="I154" s="132" t="s">
        <v>1443</v>
      </c>
      <c r="J154" s="31" t="s">
        <v>961</v>
      </c>
    </row>
    <row r="155" spans="1:21" ht="45" x14ac:dyDescent="0.2">
      <c r="A155" s="132">
        <f t="shared" si="7"/>
        <v>153</v>
      </c>
      <c r="B155" s="27" t="s">
        <v>413</v>
      </c>
      <c r="C155" s="27" t="s">
        <v>228</v>
      </c>
      <c r="D155" s="134">
        <v>1500</v>
      </c>
      <c r="E155" s="132" t="s">
        <v>719</v>
      </c>
      <c r="F155" s="27" t="s">
        <v>204</v>
      </c>
      <c r="G155" s="27" t="s">
        <v>229</v>
      </c>
      <c r="H155" s="132" t="s">
        <v>1404</v>
      </c>
      <c r="I155" s="132" t="s">
        <v>1444</v>
      </c>
      <c r="J155" s="31" t="s">
        <v>961</v>
      </c>
    </row>
    <row r="156" spans="1:21" ht="45" x14ac:dyDescent="0.2">
      <c r="A156" s="132">
        <f t="shared" si="7"/>
        <v>154</v>
      </c>
      <c r="B156" s="27" t="s">
        <v>572</v>
      </c>
      <c r="C156" s="27" t="s">
        <v>301</v>
      </c>
      <c r="D156" s="133">
        <v>2760</v>
      </c>
      <c r="E156" s="132" t="s">
        <v>719</v>
      </c>
      <c r="F156" s="27" t="s">
        <v>204</v>
      </c>
      <c r="G156" s="27" t="s">
        <v>211</v>
      </c>
      <c r="H156" s="132" t="s">
        <v>1445</v>
      </c>
      <c r="I156" s="132" t="s">
        <v>1446</v>
      </c>
      <c r="J156" s="31" t="s">
        <v>987</v>
      </c>
    </row>
    <row r="157" spans="1:21" ht="45" x14ac:dyDescent="0.2">
      <c r="A157" s="132">
        <f t="shared" si="7"/>
        <v>155</v>
      </c>
      <c r="B157" s="27" t="s">
        <v>496</v>
      </c>
      <c r="C157" s="132" t="s">
        <v>1447</v>
      </c>
      <c r="D157" s="133">
        <v>3052</v>
      </c>
      <c r="E157" s="132" t="s">
        <v>719</v>
      </c>
      <c r="F157" s="27" t="s">
        <v>204</v>
      </c>
      <c r="G157" s="132" t="s">
        <v>223</v>
      </c>
      <c r="H157" s="132" t="s">
        <v>1448</v>
      </c>
      <c r="I157" s="132" t="s">
        <v>1449</v>
      </c>
      <c r="J157" s="31" t="s">
        <v>988</v>
      </c>
    </row>
    <row r="158" spans="1:21" s="3" customFormat="1" ht="43.5" customHeight="1" x14ac:dyDescent="0.2">
      <c r="A158" s="132">
        <f t="shared" si="7"/>
        <v>156</v>
      </c>
      <c r="B158" s="27" t="s">
        <v>660</v>
      </c>
      <c r="C158" s="132" t="s">
        <v>661</v>
      </c>
      <c r="D158" s="134">
        <v>3135</v>
      </c>
      <c r="E158" s="132" t="s">
        <v>298</v>
      </c>
      <c r="F158" s="27" t="s">
        <v>204</v>
      </c>
      <c r="G158" s="27" t="s">
        <v>203</v>
      </c>
      <c r="H158" s="135">
        <v>44439</v>
      </c>
      <c r="I158" s="132" t="s">
        <v>662</v>
      </c>
      <c r="J158" s="31" t="s">
        <v>989</v>
      </c>
      <c r="K158" s="119"/>
      <c r="L158" s="119"/>
      <c r="M158" s="119"/>
      <c r="N158" s="119"/>
      <c r="O158" s="119"/>
      <c r="P158" s="119"/>
      <c r="Q158" s="36"/>
      <c r="R158" s="36"/>
      <c r="S158" s="23"/>
      <c r="T158" s="2"/>
      <c r="U158" s="2"/>
    </row>
    <row r="159" spans="1:21" ht="45" x14ac:dyDescent="0.2">
      <c r="A159" s="132">
        <f t="shared" si="7"/>
        <v>157</v>
      </c>
      <c r="B159" s="27" t="s">
        <v>574</v>
      </c>
      <c r="C159" s="132" t="s">
        <v>1450</v>
      </c>
      <c r="D159" s="133">
        <v>3015</v>
      </c>
      <c r="E159" s="132" t="s">
        <v>719</v>
      </c>
      <c r="F159" s="27" t="s">
        <v>204</v>
      </c>
      <c r="G159" s="27" t="s">
        <v>211</v>
      </c>
      <c r="H159" s="132" t="s">
        <v>1451</v>
      </c>
      <c r="I159" s="132" t="s">
        <v>1452</v>
      </c>
      <c r="J159" s="31" t="s">
        <v>990</v>
      </c>
    </row>
    <row r="160" spans="1:21" ht="45" x14ac:dyDescent="0.2">
      <c r="A160" s="132">
        <f t="shared" si="7"/>
        <v>158</v>
      </c>
      <c r="B160" s="27" t="s">
        <v>430</v>
      </c>
      <c r="C160" s="132" t="s">
        <v>1453</v>
      </c>
      <c r="D160" s="133">
        <v>2923</v>
      </c>
      <c r="E160" s="132" t="s">
        <v>719</v>
      </c>
      <c r="F160" s="27" t="s">
        <v>204</v>
      </c>
      <c r="G160" s="27" t="s">
        <v>212</v>
      </c>
      <c r="H160" s="132" t="s">
        <v>1191</v>
      </c>
      <c r="I160" s="132" t="s">
        <v>1454</v>
      </c>
      <c r="J160" s="31" t="s">
        <v>991</v>
      </c>
    </row>
    <row r="161" spans="1:21" ht="45" x14ac:dyDescent="0.2">
      <c r="A161" s="132">
        <f t="shared" si="7"/>
        <v>159</v>
      </c>
      <c r="B161" s="27" t="s">
        <v>349</v>
      </c>
      <c r="C161" s="27" t="s">
        <v>857</v>
      </c>
      <c r="D161" s="133">
        <v>1180</v>
      </c>
      <c r="E161" s="132" t="s">
        <v>719</v>
      </c>
      <c r="F161" s="27" t="s">
        <v>350</v>
      </c>
      <c r="G161" s="132" t="s">
        <v>212</v>
      </c>
      <c r="H161" s="135">
        <v>44035</v>
      </c>
      <c r="I161" s="27" t="s">
        <v>351</v>
      </c>
      <c r="J161" s="31" t="s">
        <v>992</v>
      </c>
    </row>
    <row r="162" spans="1:21" s="49" customFormat="1" ht="45" x14ac:dyDescent="0.2">
      <c r="A162" s="137">
        <f t="shared" si="7"/>
        <v>160</v>
      </c>
      <c r="B162" s="47" t="s">
        <v>465</v>
      </c>
      <c r="C162" s="137" t="s">
        <v>864</v>
      </c>
      <c r="D162" s="138">
        <v>3439</v>
      </c>
      <c r="E162" s="60" t="s">
        <v>1816</v>
      </c>
      <c r="F162" s="47" t="s">
        <v>204</v>
      </c>
      <c r="G162" s="47" t="s">
        <v>211</v>
      </c>
      <c r="H162" s="146">
        <v>41996</v>
      </c>
      <c r="I162" s="137" t="s">
        <v>267</v>
      </c>
      <c r="J162" s="61" t="s">
        <v>993</v>
      </c>
      <c r="K162" s="118" t="s">
        <v>855</v>
      </c>
      <c r="L162" s="118"/>
      <c r="M162" s="118"/>
      <c r="N162" s="118"/>
      <c r="O162" s="118"/>
      <c r="P162" s="118"/>
      <c r="Q162" s="48"/>
      <c r="R162" s="48"/>
      <c r="S162" s="48"/>
      <c r="T162" s="48"/>
      <c r="U162" s="48"/>
    </row>
    <row r="163" spans="1:21" ht="45" x14ac:dyDescent="0.2">
      <c r="A163" s="132">
        <f t="shared" si="7"/>
        <v>161</v>
      </c>
      <c r="B163" s="27" t="s">
        <v>605</v>
      </c>
      <c r="C163" s="132" t="s">
        <v>1455</v>
      </c>
      <c r="D163" s="133">
        <v>1510</v>
      </c>
      <c r="E163" s="132" t="s">
        <v>719</v>
      </c>
      <c r="F163" s="27" t="s">
        <v>204</v>
      </c>
      <c r="G163" s="27" t="s">
        <v>211</v>
      </c>
      <c r="H163" s="132" t="s">
        <v>1456</v>
      </c>
      <c r="I163" s="132" t="s">
        <v>1457</v>
      </c>
      <c r="J163" s="31" t="s">
        <v>994</v>
      </c>
    </row>
    <row r="164" spans="1:21" ht="45" x14ac:dyDescent="0.2">
      <c r="A164" s="132">
        <f>A163+1</f>
        <v>162</v>
      </c>
      <c r="B164" s="27" t="s">
        <v>486</v>
      </c>
      <c r="C164" s="132" t="s">
        <v>1458</v>
      </c>
      <c r="D164" s="133">
        <v>2265</v>
      </c>
      <c r="E164" s="132" t="s">
        <v>719</v>
      </c>
      <c r="F164" s="27" t="s">
        <v>204</v>
      </c>
      <c r="G164" s="27" t="s">
        <v>235</v>
      </c>
      <c r="H164" s="132" t="s">
        <v>1459</v>
      </c>
      <c r="I164" s="132" t="s">
        <v>1460</v>
      </c>
      <c r="J164" s="31" t="s">
        <v>995</v>
      </c>
    </row>
    <row r="165" spans="1:21" s="40" customFormat="1" ht="45" x14ac:dyDescent="0.2">
      <c r="A165" s="141">
        <f>A164+1</f>
        <v>163</v>
      </c>
      <c r="B165" s="140" t="s">
        <v>577</v>
      </c>
      <c r="C165" s="141" t="s">
        <v>1458</v>
      </c>
      <c r="D165" s="142">
        <v>236</v>
      </c>
      <c r="E165" s="141" t="s">
        <v>719</v>
      </c>
      <c r="F165" s="141" t="s">
        <v>204</v>
      </c>
      <c r="G165" s="141" t="s">
        <v>97</v>
      </c>
      <c r="H165" s="141" t="s">
        <v>1459</v>
      </c>
      <c r="I165" s="141" t="s">
        <v>1461</v>
      </c>
      <c r="J165" s="143" t="s">
        <v>996</v>
      </c>
      <c r="K165" s="120"/>
      <c r="L165" s="120"/>
      <c r="M165" s="120"/>
      <c r="N165" s="120"/>
      <c r="O165" s="120"/>
      <c r="P165" s="120"/>
      <c r="Q165" s="39"/>
      <c r="R165" s="39"/>
      <c r="S165" s="39"/>
      <c r="T165" s="39"/>
      <c r="U165" s="39"/>
    </row>
    <row r="166" spans="1:21" ht="45" x14ac:dyDescent="0.2">
      <c r="A166" s="141">
        <f t="shared" ref="A166:A174" si="8">A165+1</f>
        <v>164</v>
      </c>
      <c r="B166" s="27" t="s">
        <v>425</v>
      </c>
      <c r="C166" s="132" t="s">
        <v>1458</v>
      </c>
      <c r="D166" s="133">
        <v>6931</v>
      </c>
      <c r="E166" s="132" t="s">
        <v>719</v>
      </c>
      <c r="F166" s="27" t="s">
        <v>204</v>
      </c>
      <c r="G166" s="27" t="s">
        <v>235</v>
      </c>
      <c r="H166" s="132" t="s">
        <v>1459</v>
      </c>
      <c r="I166" s="132" t="s">
        <v>1462</v>
      </c>
      <c r="J166" s="31" t="s">
        <v>997</v>
      </c>
    </row>
    <row r="167" spans="1:21" ht="45" x14ac:dyDescent="0.2">
      <c r="A167" s="141">
        <f t="shared" si="8"/>
        <v>165</v>
      </c>
      <c r="B167" s="27" t="s">
        <v>562</v>
      </c>
      <c r="C167" s="132" t="s">
        <v>1156</v>
      </c>
      <c r="D167" s="133">
        <v>1417</v>
      </c>
      <c r="E167" s="132" t="s">
        <v>719</v>
      </c>
      <c r="F167" s="27" t="s">
        <v>204</v>
      </c>
      <c r="G167" s="27" t="s">
        <v>211</v>
      </c>
      <c r="H167" s="132" t="s">
        <v>1463</v>
      </c>
      <c r="I167" s="132" t="s">
        <v>1464</v>
      </c>
      <c r="J167" s="31" t="s">
        <v>998</v>
      </c>
    </row>
    <row r="168" spans="1:21" ht="45" x14ac:dyDescent="0.2">
      <c r="A168" s="141">
        <f t="shared" si="8"/>
        <v>166</v>
      </c>
      <c r="B168" s="27" t="s">
        <v>541</v>
      </c>
      <c r="C168" s="132" t="s">
        <v>1465</v>
      </c>
      <c r="D168" s="133">
        <v>2743</v>
      </c>
      <c r="E168" s="132" t="s">
        <v>719</v>
      </c>
      <c r="F168" s="27" t="s">
        <v>204</v>
      </c>
      <c r="G168" s="27" t="s">
        <v>211</v>
      </c>
      <c r="H168" s="132" t="s">
        <v>1466</v>
      </c>
      <c r="I168" s="132" t="s">
        <v>1467</v>
      </c>
      <c r="J168" s="31" t="s">
        <v>999</v>
      </c>
    </row>
    <row r="169" spans="1:21" ht="45" x14ac:dyDescent="0.2">
      <c r="A169" s="141">
        <f t="shared" si="8"/>
        <v>167</v>
      </c>
      <c r="B169" s="27" t="s">
        <v>639</v>
      </c>
      <c r="C169" s="27" t="s">
        <v>640</v>
      </c>
      <c r="D169" s="133">
        <v>2810</v>
      </c>
      <c r="E169" s="132" t="s">
        <v>719</v>
      </c>
      <c r="F169" s="27" t="s">
        <v>378</v>
      </c>
      <c r="G169" s="132" t="s">
        <v>212</v>
      </c>
      <c r="H169" s="135">
        <v>44279</v>
      </c>
      <c r="I169" s="27" t="s">
        <v>641</v>
      </c>
      <c r="J169" s="31" t="s">
        <v>1000</v>
      </c>
    </row>
    <row r="170" spans="1:21" ht="45" x14ac:dyDescent="0.2">
      <c r="A170" s="141">
        <f t="shared" si="8"/>
        <v>168</v>
      </c>
      <c r="B170" s="27" t="s">
        <v>690</v>
      </c>
      <c r="C170" s="27" t="s">
        <v>691</v>
      </c>
      <c r="D170" s="133">
        <v>2220</v>
      </c>
      <c r="E170" s="132" t="s">
        <v>719</v>
      </c>
      <c r="F170" s="27" t="s">
        <v>204</v>
      </c>
      <c r="G170" s="27" t="s">
        <v>212</v>
      </c>
      <c r="H170" s="135">
        <v>44532</v>
      </c>
      <c r="I170" s="27" t="s">
        <v>692</v>
      </c>
      <c r="J170" s="31" t="s">
        <v>1001</v>
      </c>
    </row>
    <row r="171" spans="1:21" ht="45" x14ac:dyDescent="0.2">
      <c r="A171" s="141">
        <f t="shared" si="8"/>
        <v>169</v>
      </c>
      <c r="B171" s="27" t="s">
        <v>386</v>
      </c>
      <c r="C171" s="132" t="s">
        <v>1468</v>
      </c>
      <c r="D171" s="134">
        <v>4050</v>
      </c>
      <c r="E171" s="132" t="s">
        <v>719</v>
      </c>
      <c r="F171" s="27" t="s">
        <v>204</v>
      </c>
      <c r="G171" s="27" t="s">
        <v>211</v>
      </c>
      <c r="H171" s="132" t="s">
        <v>1469</v>
      </c>
      <c r="I171" s="132" t="s">
        <v>1470</v>
      </c>
      <c r="J171" s="31" t="s">
        <v>1002</v>
      </c>
    </row>
    <row r="172" spans="1:21" ht="45" x14ac:dyDescent="0.2">
      <c r="A172" s="141">
        <f t="shared" si="8"/>
        <v>170</v>
      </c>
      <c r="B172" s="27" t="s">
        <v>449</v>
      </c>
      <c r="C172" s="132" t="s">
        <v>1471</v>
      </c>
      <c r="D172" s="133"/>
      <c r="E172" s="132" t="s">
        <v>719</v>
      </c>
      <c r="F172" s="27" t="s">
        <v>204</v>
      </c>
      <c r="G172" s="27" t="s">
        <v>212</v>
      </c>
      <c r="H172" s="132" t="s">
        <v>1472</v>
      </c>
      <c r="I172" s="132" t="s">
        <v>1473</v>
      </c>
      <c r="J172" s="31" t="s">
        <v>1003</v>
      </c>
    </row>
    <row r="173" spans="1:21" ht="45" x14ac:dyDescent="0.2">
      <c r="A173" s="141">
        <f t="shared" si="8"/>
        <v>171</v>
      </c>
      <c r="B173" s="27" t="s">
        <v>521</v>
      </c>
      <c r="C173" s="132" t="s">
        <v>1474</v>
      </c>
      <c r="D173" s="133">
        <v>1600</v>
      </c>
      <c r="E173" s="132" t="s">
        <v>719</v>
      </c>
      <c r="F173" s="27" t="s">
        <v>204</v>
      </c>
      <c r="G173" s="27" t="s">
        <v>211</v>
      </c>
      <c r="H173" s="132" t="s">
        <v>1475</v>
      </c>
      <c r="I173" s="132" t="s">
        <v>1476</v>
      </c>
      <c r="J173" s="31" t="s">
        <v>1004</v>
      </c>
    </row>
    <row r="174" spans="1:21" ht="45" x14ac:dyDescent="0.2">
      <c r="A174" s="141">
        <f t="shared" si="8"/>
        <v>172</v>
      </c>
      <c r="B174" s="27" t="s">
        <v>497</v>
      </c>
      <c r="C174" s="132" t="s">
        <v>1474</v>
      </c>
      <c r="D174" s="133">
        <v>1000</v>
      </c>
      <c r="E174" s="132" t="s">
        <v>719</v>
      </c>
      <c r="F174" s="27" t="s">
        <v>204</v>
      </c>
      <c r="G174" s="27" t="s">
        <v>211</v>
      </c>
      <c r="H174" s="132" t="s">
        <v>1477</v>
      </c>
      <c r="I174" s="132" t="s">
        <v>1478</v>
      </c>
      <c r="J174" s="31" t="s">
        <v>1005</v>
      </c>
    </row>
    <row r="175" spans="1:21" ht="45" x14ac:dyDescent="0.2">
      <c r="A175" s="141">
        <f t="shared" ref="A175:A210" si="9">A174+1</f>
        <v>173</v>
      </c>
      <c r="B175" s="27" t="s">
        <v>533</v>
      </c>
      <c r="C175" s="132" t="s">
        <v>1479</v>
      </c>
      <c r="D175" s="133">
        <v>800</v>
      </c>
      <c r="E175" s="132" t="s">
        <v>719</v>
      </c>
      <c r="F175" s="27" t="s">
        <v>204</v>
      </c>
      <c r="G175" s="27" t="s">
        <v>211</v>
      </c>
      <c r="H175" s="132" t="s">
        <v>1480</v>
      </c>
      <c r="I175" s="132" t="s">
        <v>1481</v>
      </c>
      <c r="J175" s="31" t="s">
        <v>1006</v>
      </c>
    </row>
    <row r="176" spans="1:21" s="38" customFormat="1" ht="45" x14ac:dyDescent="0.2">
      <c r="A176" s="141">
        <f t="shared" si="9"/>
        <v>174</v>
      </c>
      <c r="B176" s="27" t="s">
        <v>410</v>
      </c>
      <c r="C176" s="132" t="s">
        <v>1337</v>
      </c>
      <c r="D176" s="134">
        <v>2055</v>
      </c>
      <c r="E176" s="132" t="s">
        <v>719</v>
      </c>
      <c r="F176" s="27" t="s">
        <v>204</v>
      </c>
      <c r="G176" s="27" t="s">
        <v>203</v>
      </c>
      <c r="H176" s="132" t="s">
        <v>1482</v>
      </c>
      <c r="I176" s="132" t="s">
        <v>1483</v>
      </c>
      <c r="J176" s="31" t="s">
        <v>1006</v>
      </c>
      <c r="K176" s="112"/>
      <c r="L176" s="112"/>
      <c r="M176" s="112"/>
      <c r="N176" s="112"/>
      <c r="O176" s="112"/>
      <c r="P176" s="112"/>
      <c r="Q176" s="37"/>
      <c r="R176" s="37"/>
      <c r="S176" s="37"/>
      <c r="T176" s="37"/>
      <c r="U176" s="37"/>
    </row>
    <row r="177" spans="1:21" s="49" customFormat="1" ht="45" x14ac:dyDescent="0.2">
      <c r="A177" s="137">
        <f t="shared" si="9"/>
        <v>175</v>
      </c>
      <c r="B177" s="47" t="s">
        <v>410</v>
      </c>
      <c r="C177" s="137" t="s">
        <v>718</v>
      </c>
      <c r="D177" s="138">
        <v>800</v>
      </c>
      <c r="E177" s="137" t="s">
        <v>719</v>
      </c>
      <c r="F177" s="47" t="s">
        <v>204</v>
      </c>
      <c r="G177" s="47" t="s">
        <v>212</v>
      </c>
      <c r="H177" s="137" t="s">
        <v>720</v>
      </c>
      <c r="I177" s="137" t="s">
        <v>721</v>
      </c>
      <c r="J177" s="51" t="s">
        <v>1006</v>
      </c>
      <c r="K177" s="118"/>
      <c r="L177" s="118"/>
      <c r="M177" s="118"/>
      <c r="N177" s="118"/>
      <c r="O177" s="118"/>
      <c r="P177" s="118"/>
      <c r="Q177" s="48"/>
      <c r="R177" s="48"/>
      <c r="S177" s="48"/>
      <c r="T177" s="48"/>
      <c r="U177" s="48"/>
    </row>
    <row r="178" spans="1:21" ht="45" x14ac:dyDescent="0.2">
      <c r="A178" s="141">
        <f t="shared" si="9"/>
        <v>176</v>
      </c>
      <c r="B178" s="27" t="s">
        <v>666</v>
      </c>
      <c r="C178" s="27" t="s">
        <v>667</v>
      </c>
      <c r="D178" s="138">
        <v>900</v>
      </c>
      <c r="E178" s="132" t="s">
        <v>719</v>
      </c>
      <c r="F178" s="27" t="s">
        <v>378</v>
      </c>
      <c r="G178" s="132" t="s">
        <v>212</v>
      </c>
      <c r="H178" s="135">
        <v>44454</v>
      </c>
      <c r="I178" s="27" t="s">
        <v>668</v>
      </c>
      <c r="J178" s="51" t="s">
        <v>1009</v>
      </c>
    </row>
    <row r="179" spans="1:21" ht="45" x14ac:dyDescent="0.2">
      <c r="A179" s="141">
        <f t="shared" si="9"/>
        <v>177</v>
      </c>
      <c r="B179" s="27" t="s">
        <v>431</v>
      </c>
      <c r="C179" s="132" t="s">
        <v>1474</v>
      </c>
      <c r="D179" s="133">
        <v>1000</v>
      </c>
      <c r="E179" s="132" t="s">
        <v>719</v>
      </c>
      <c r="F179" s="27" t="s">
        <v>204</v>
      </c>
      <c r="G179" s="27" t="s">
        <v>212</v>
      </c>
      <c r="H179" s="132" t="s">
        <v>1484</v>
      </c>
      <c r="I179" s="132" t="s">
        <v>1485</v>
      </c>
      <c r="J179" s="31" t="s">
        <v>1005</v>
      </c>
    </row>
    <row r="180" spans="1:21" ht="45" x14ac:dyDescent="0.2">
      <c r="A180" s="141">
        <f t="shared" si="9"/>
        <v>178</v>
      </c>
      <c r="B180" s="27" t="s">
        <v>441</v>
      </c>
      <c r="C180" s="132" t="s">
        <v>1474</v>
      </c>
      <c r="D180" s="133">
        <v>700</v>
      </c>
      <c r="E180" s="132" t="s">
        <v>719</v>
      </c>
      <c r="F180" s="27" t="s">
        <v>204</v>
      </c>
      <c r="G180" s="27" t="s">
        <v>203</v>
      </c>
      <c r="H180" s="132" t="s">
        <v>1486</v>
      </c>
      <c r="I180" s="132" t="s">
        <v>1487</v>
      </c>
      <c r="J180" s="31" t="s">
        <v>1010</v>
      </c>
    </row>
    <row r="181" spans="1:21" ht="45" x14ac:dyDescent="0.2">
      <c r="A181" s="141">
        <f t="shared" si="9"/>
        <v>179</v>
      </c>
      <c r="B181" s="27" t="s">
        <v>503</v>
      </c>
      <c r="C181" s="132" t="s">
        <v>1488</v>
      </c>
      <c r="D181" s="133">
        <v>1300</v>
      </c>
      <c r="E181" s="132" t="s">
        <v>719</v>
      </c>
      <c r="F181" s="27" t="s">
        <v>204</v>
      </c>
      <c r="G181" s="27" t="s">
        <v>211</v>
      </c>
      <c r="H181" s="132" t="s">
        <v>1329</v>
      </c>
      <c r="I181" s="132" t="s">
        <v>1489</v>
      </c>
      <c r="J181" s="31" t="s">
        <v>1007</v>
      </c>
    </row>
    <row r="182" spans="1:21" ht="45" x14ac:dyDescent="0.2">
      <c r="A182" s="141">
        <f t="shared" si="9"/>
        <v>180</v>
      </c>
      <c r="B182" s="27" t="s">
        <v>550</v>
      </c>
      <c r="C182" s="132" t="s">
        <v>1490</v>
      </c>
      <c r="D182" s="133">
        <v>1054</v>
      </c>
      <c r="E182" s="132" t="s">
        <v>719</v>
      </c>
      <c r="F182" s="27" t="s">
        <v>204</v>
      </c>
      <c r="G182" s="27" t="s">
        <v>211</v>
      </c>
      <c r="H182" s="132" t="s">
        <v>1491</v>
      </c>
      <c r="I182" s="132" t="s">
        <v>1492</v>
      </c>
      <c r="J182" s="31" t="s">
        <v>1008</v>
      </c>
    </row>
    <row r="183" spans="1:21" ht="45" x14ac:dyDescent="0.2">
      <c r="A183" s="141">
        <f t="shared" si="9"/>
        <v>181</v>
      </c>
      <c r="B183" s="27" t="s">
        <v>552</v>
      </c>
      <c r="C183" s="132" t="s">
        <v>1490</v>
      </c>
      <c r="D183" s="133">
        <v>1459</v>
      </c>
      <c r="E183" s="132" t="s">
        <v>719</v>
      </c>
      <c r="F183" s="27" t="s">
        <v>204</v>
      </c>
      <c r="G183" s="27" t="s">
        <v>297</v>
      </c>
      <c r="H183" s="132" t="s">
        <v>1372</v>
      </c>
      <c r="I183" s="132" t="s">
        <v>1493</v>
      </c>
      <c r="J183" s="31" t="s">
        <v>1011</v>
      </c>
    </row>
    <row r="184" spans="1:21" ht="45" x14ac:dyDescent="0.2">
      <c r="A184" s="141">
        <f t="shared" si="9"/>
        <v>182</v>
      </c>
      <c r="B184" s="27" t="s">
        <v>554</v>
      </c>
      <c r="C184" s="132" t="s">
        <v>1490</v>
      </c>
      <c r="D184" s="133">
        <v>1370</v>
      </c>
      <c r="E184" s="132" t="s">
        <v>719</v>
      </c>
      <c r="F184" s="27" t="s">
        <v>204</v>
      </c>
      <c r="G184" s="27" t="s">
        <v>297</v>
      </c>
      <c r="H184" s="132" t="s">
        <v>1494</v>
      </c>
      <c r="I184" s="132" t="s">
        <v>1495</v>
      </c>
      <c r="J184" s="31" t="s">
        <v>1012</v>
      </c>
    </row>
    <row r="185" spans="1:21" ht="45" x14ac:dyDescent="0.2">
      <c r="A185" s="141">
        <f t="shared" si="9"/>
        <v>183</v>
      </c>
      <c r="B185" s="27" t="s">
        <v>528</v>
      </c>
      <c r="C185" s="132" t="s">
        <v>1496</v>
      </c>
      <c r="D185" s="133">
        <v>1670</v>
      </c>
      <c r="E185" s="132" t="s">
        <v>719</v>
      </c>
      <c r="F185" s="27" t="s">
        <v>204</v>
      </c>
      <c r="G185" s="27" t="s">
        <v>211</v>
      </c>
      <c r="H185" s="132" t="s">
        <v>1497</v>
      </c>
      <c r="I185" s="132" t="s">
        <v>1498</v>
      </c>
      <c r="J185" s="31" t="s">
        <v>1013</v>
      </c>
    </row>
    <row r="186" spans="1:21" ht="45" x14ac:dyDescent="0.2">
      <c r="A186" s="141">
        <f t="shared" si="9"/>
        <v>184</v>
      </c>
      <c r="B186" s="27" t="s">
        <v>756</v>
      </c>
      <c r="C186" s="27" t="s">
        <v>757</v>
      </c>
      <c r="D186" s="133">
        <v>1368</v>
      </c>
      <c r="E186" s="132" t="s">
        <v>719</v>
      </c>
      <c r="F186" s="27" t="s">
        <v>204</v>
      </c>
      <c r="G186" s="27" t="s">
        <v>758</v>
      </c>
      <c r="H186" s="135">
        <v>44748</v>
      </c>
      <c r="I186" s="132" t="s">
        <v>759</v>
      </c>
      <c r="J186" s="31" t="s">
        <v>1014</v>
      </c>
    </row>
    <row r="187" spans="1:21" s="18" customFormat="1" ht="45" x14ac:dyDescent="0.2">
      <c r="A187" s="141">
        <f t="shared" si="9"/>
        <v>185</v>
      </c>
      <c r="B187" s="47" t="s">
        <v>774</v>
      </c>
      <c r="C187" s="137" t="s">
        <v>1499</v>
      </c>
      <c r="D187" s="138">
        <v>1932</v>
      </c>
      <c r="E187" s="137" t="s">
        <v>719</v>
      </c>
      <c r="F187" s="47" t="s">
        <v>204</v>
      </c>
      <c r="G187" s="47" t="s">
        <v>211</v>
      </c>
      <c r="H187" s="146">
        <v>44896</v>
      </c>
      <c r="I187" s="47" t="s">
        <v>775</v>
      </c>
      <c r="J187" s="51" t="s">
        <v>1015</v>
      </c>
      <c r="K187" s="118"/>
      <c r="L187" s="118"/>
      <c r="M187" s="118"/>
      <c r="N187" s="118"/>
      <c r="O187" s="118"/>
      <c r="P187" s="118"/>
      <c r="Q187" s="35"/>
      <c r="R187" s="35"/>
      <c r="S187" s="35"/>
      <c r="T187" s="35"/>
      <c r="U187" s="35"/>
    </row>
    <row r="188" spans="1:21" ht="45" x14ac:dyDescent="0.2">
      <c r="A188" s="141">
        <f t="shared" si="9"/>
        <v>186</v>
      </c>
      <c r="B188" s="27" t="s">
        <v>549</v>
      </c>
      <c r="C188" s="132" t="s">
        <v>1499</v>
      </c>
      <c r="D188" s="133">
        <v>1500</v>
      </c>
      <c r="E188" s="132" t="s">
        <v>719</v>
      </c>
      <c r="F188" s="27" t="s">
        <v>204</v>
      </c>
      <c r="G188" s="27" t="s">
        <v>211</v>
      </c>
      <c r="H188" s="132" t="s">
        <v>1500</v>
      </c>
      <c r="I188" s="132" t="s">
        <v>1501</v>
      </c>
      <c r="J188" s="31" t="s">
        <v>1016</v>
      </c>
    </row>
    <row r="189" spans="1:21" ht="45" x14ac:dyDescent="0.2">
      <c r="A189" s="141">
        <f t="shared" si="9"/>
        <v>187</v>
      </c>
      <c r="B189" s="27" t="s">
        <v>507</v>
      </c>
      <c r="C189" s="132" t="s">
        <v>1272</v>
      </c>
      <c r="D189" s="133">
        <v>3560</v>
      </c>
      <c r="E189" s="132" t="s">
        <v>719</v>
      </c>
      <c r="F189" s="27" t="s">
        <v>204</v>
      </c>
      <c r="G189" s="27" t="s">
        <v>211</v>
      </c>
      <c r="H189" s="132" t="s">
        <v>1502</v>
      </c>
      <c r="I189" s="132" t="s">
        <v>1503</v>
      </c>
      <c r="J189" s="31" t="s">
        <v>1017</v>
      </c>
    </row>
    <row r="190" spans="1:21" ht="45" x14ac:dyDescent="0.2">
      <c r="A190" s="141">
        <f t="shared" si="9"/>
        <v>188</v>
      </c>
      <c r="B190" s="27" t="s">
        <v>578</v>
      </c>
      <c r="C190" s="132" t="s">
        <v>1504</v>
      </c>
      <c r="D190" s="133">
        <v>3000</v>
      </c>
      <c r="E190" s="132" t="s">
        <v>719</v>
      </c>
      <c r="F190" s="27" t="s">
        <v>204</v>
      </c>
      <c r="G190" s="27" t="s">
        <v>211</v>
      </c>
      <c r="H190" s="132" t="s">
        <v>1505</v>
      </c>
      <c r="I190" s="132" t="s">
        <v>1506</v>
      </c>
      <c r="J190" s="31" t="s">
        <v>1018</v>
      </c>
    </row>
    <row r="191" spans="1:21" ht="45" x14ac:dyDescent="0.2">
      <c r="A191" s="141">
        <f t="shared" si="9"/>
        <v>189</v>
      </c>
      <c r="B191" s="27" t="s">
        <v>516</v>
      </c>
      <c r="C191" s="132" t="s">
        <v>1504</v>
      </c>
      <c r="D191" s="133">
        <v>2660</v>
      </c>
      <c r="E191" s="132" t="s">
        <v>719</v>
      </c>
      <c r="F191" s="27" t="s">
        <v>204</v>
      </c>
      <c r="G191" s="27" t="s">
        <v>211</v>
      </c>
      <c r="H191" s="132" t="s">
        <v>1507</v>
      </c>
      <c r="I191" s="132" t="s">
        <v>1508</v>
      </c>
      <c r="J191" s="31" t="s">
        <v>1019</v>
      </c>
    </row>
    <row r="192" spans="1:21" ht="45" x14ac:dyDescent="0.2">
      <c r="A192" s="141">
        <f t="shared" si="9"/>
        <v>190</v>
      </c>
      <c r="B192" s="27" t="s">
        <v>527</v>
      </c>
      <c r="C192" s="132" t="s">
        <v>1509</v>
      </c>
      <c r="D192" s="133">
        <v>1792</v>
      </c>
      <c r="E192" s="132" t="s">
        <v>719</v>
      </c>
      <c r="F192" s="27" t="s">
        <v>204</v>
      </c>
      <c r="G192" s="27" t="s">
        <v>211</v>
      </c>
      <c r="H192" s="132" t="s">
        <v>1510</v>
      </c>
      <c r="I192" s="132" t="s">
        <v>1511</v>
      </c>
      <c r="J192" s="31" t="s">
        <v>1020</v>
      </c>
    </row>
    <row r="193" spans="1:21" ht="45" x14ac:dyDescent="0.2">
      <c r="A193" s="141">
        <f t="shared" si="9"/>
        <v>191</v>
      </c>
      <c r="B193" s="27" t="s">
        <v>618</v>
      </c>
      <c r="C193" s="27" t="s">
        <v>619</v>
      </c>
      <c r="D193" s="133">
        <v>1440</v>
      </c>
      <c r="E193" s="132" t="s">
        <v>719</v>
      </c>
      <c r="F193" s="27" t="s">
        <v>378</v>
      </c>
      <c r="G193" s="132" t="s">
        <v>212</v>
      </c>
      <c r="H193" s="135">
        <v>44225</v>
      </c>
      <c r="I193" s="27" t="s">
        <v>620</v>
      </c>
      <c r="J193" s="31" t="s">
        <v>1021</v>
      </c>
    </row>
    <row r="194" spans="1:21" ht="45" x14ac:dyDescent="0.2">
      <c r="A194" s="141">
        <f t="shared" si="9"/>
        <v>192</v>
      </c>
      <c r="B194" s="27" t="s">
        <v>610</v>
      </c>
      <c r="C194" s="132" t="s">
        <v>1509</v>
      </c>
      <c r="D194" s="133">
        <v>1620</v>
      </c>
      <c r="E194" s="132" t="s">
        <v>719</v>
      </c>
      <c r="F194" s="27" t="s">
        <v>204</v>
      </c>
      <c r="G194" s="27" t="s">
        <v>211</v>
      </c>
      <c r="H194" s="132" t="s">
        <v>1512</v>
      </c>
      <c r="I194" s="132" t="s">
        <v>1513</v>
      </c>
      <c r="J194" s="31" t="s">
        <v>1022</v>
      </c>
    </row>
    <row r="195" spans="1:21" ht="45" x14ac:dyDescent="0.2">
      <c r="A195" s="141">
        <f t="shared" si="9"/>
        <v>193</v>
      </c>
      <c r="B195" s="27" t="s">
        <v>483</v>
      </c>
      <c r="C195" s="132" t="s">
        <v>1514</v>
      </c>
      <c r="D195" s="133">
        <v>3363</v>
      </c>
      <c r="E195" s="132" t="s">
        <v>719</v>
      </c>
      <c r="F195" s="27" t="s">
        <v>204</v>
      </c>
      <c r="G195" s="132" t="s">
        <v>265</v>
      </c>
      <c r="H195" s="132" t="s">
        <v>1515</v>
      </c>
      <c r="I195" s="132" t="s">
        <v>1516</v>
      </c>
      <c r="J195" s="31" t="s">
        <v>1023</v>
      </c>
    </row>
    <row r="196" spans="1:21" ht="45" x14ac:dyDescent="0.2">
      <c r="A196" s="141">
        <f t="shared" si="9"/>
        <v>194</v>
      </c>
      <c r="B196" s="27" t="s">
        <v>484</v>
      </c>
      <c r="C196" s="132" t="s">
        <v>1517</v>
      </c>
      <c r="D196" s="133">
        <v>5275</v>
      </c>
      <c r="E196" s="132" t="s">
        <v>719</v>
      </c>
      <c r="F196" s="27" t="s">
        <v>204</v>
      </c>
      <c r="G196" s="27" t="s">
        <v>235</v>
      </c>
      <c r="H196" s="132" t="s">
        <v>1518</v>
      </c>
      <c r="I196" s="132" t="s">
        <v>1519</v>
      </c>
      <c r="J196" s="31" t="s">
        <v>1024</v>
      </c>
    </row>
    <row r="197" spans="1:21" s="40" customFormat="1" ht="45" x14ac:dyDescent="0.2">
      <c r="A197" s="141">
        <f t="shared" si="9"/>
        <v>195</v>
      </c>
      <c r="B197" s="140" t="s">
        <v>615</v>
      </c>
      <c r="C197" s="141" t="s">
        <v>1517</v>
      </c>
      <c r="D197" s="142">
        <v>414</v>
      </c>
      <c r="E197" s="141" t="s">
        <v>719</v>
      </c>
      <c r="F197" s="140" t="s">
        <v>204</v>
      </c>
      <c r="G197" s="141" t="s">
        <v>331</v>
      </c>
      <c r="H197" s="141" t="s">
        <v>1520</v>
      </c>
      <c r="I197" s="141" t="s">
        <v>1521</v>
      </c>
      <c r="J197" s="143" t="s">
        <v>1025</v>
      </c>
      <c r="K197" s="120"/>
      <c r="L197" s="120"/>
      <c r="M197" s="120"/>
      <c r="N197" s="120"/>
      <c r="O197" s="120"/>
      <c r="P197" s="120"/>
      <c r="Q197" s="39"/>
      <c r="R197" s="39"/>
      <c r="S197" s="39"/>
      <c r="T197" s="39"/>
      <c r="U197" s="39"/>
    </row>
    <row r="198" spans="1:21" ht="45" x14ac:dyDescent="0.2">
      <c r="A198" s="141">
        <f t="shared" si="9"/>
        <v>196</v>
      </c>
      <c r="B198" s="27" t="s">
        <v>436</v>
      </c>
      <c r="C198" s="132" t="s">
        <v>1522</v>
      </c>
      <c r="D198" s="133">
        <v>1059</v>
      </c>
      <c r="E198" s="132" t="s">
        <v>719</v>
      </c>
      <c r="F198" s="27" t="s">
        <v>204</v>
      </c>
      <c r="G198" s="27" t="s">
        <v>235</v>
      </c>
      <c r="H198" s="132" t="s">
        <v>1523</v>
      </c>
      <c r="I198" s="132" t="s">
        <v>1524</v>
      </c>
      <c r="J198" s="31" t="s">
        <v>1026</v>
      </c>
    </row>
    <row r="199" spans="1:21" ht="45" x14ac:dyDescent="0.2">
      <c r="A199" s="141">
        <f t="shared" si="9"/>
        <v>197</v>
      </c>
      <c r="B199" s="27" t="s">
        <v>442</v>
      </c>
      <c r="C199" s="132" t="s">
        <v>1522</v>
      </c>
      <c r="D199" s="133">
        <v>2599</v>
      </c>
      <c r="E199" s="132" t="s">
        <v>719</v>
      </c>
      <c r="F199" s="27" t="s">
        <v>204</v>
      </c>
      <c r="G199" s="27" t="s">
        <v>237</v>
      </c>
      <c r="H199" s="132" t="s">
        <v>1525</v>
      </c>
      <c r="I199" s="132" t="s">
        <v>1526</v>
      </c>
      <c r="J199" s="31" t="s">
        <v>1027</v>
      </c>
    </row>
    <row r="200" spans="1:21" ht="45" x14ac:dyDescent="0.2">
      <c r="A200" s="141">
        <f t="shared" si="9"/>
        <v>198</v>
      </c>
      <c r="B200" s="27" t="s">
        <v>491</v>
      </c>
      <c r="C200" s="132" t="s">
        <v>1522</v>
      </c>
      <c r="D200" s="133">
        <v>1146</v>
      </c>
      <c r="E200" s="132" t="s">
        <v>719</v>
      </c>
      <c r="F200" s="27" t="s">
        <v>204</v>
      </c>
      <c r="G200" s="27" t="s">
        <v>235</v>
      </c>
      <c r="H200" s="132" t="s">
        <v>1523</v>
      </c>
      <c r="I200" s="132" t="s">
        <v>1527</v>
      </c>
      <c r="J200" s="31" t="s">
        <v>1028</v>
      </c>
    </row>
    <row r="201" spans="1:21" ht="45" x14ac:dyDescent="0.2">
      <c r="A201" s="141">
        <f t="shared" si="9"/>
        <v>199</v>
      </c>
      <c r="B201" s="27" t="s">
        <v>461</v>
      </c>
      <c r="C201" s="132" t="s">
        <v>1522</v>
      </c>
      <c r="D201" s="133">
        <v>404</v>
      </c>
      <c r="E201" s="132" t="s">
        <v>719</v>
      </c>
      <c r="F201" s="27" t="s">
        <v>204</v>
      </c>
      <c r="G201" s="132" t="s">
        <v>265</v>
      </c>
      <c r="H201" s="132" t="s">
        <v>1528</v>
      </c>
      <c r="I201" s="132" t="s">
        <v>1529</v>
      </c>
      <c r="J201" s="31" t="s">
        <v>1029</v>
      </c>
    </row>
    <row r="202" spans="1:21" ht="45" x14ac:dyDescent="0.2">
      <c r="A202" s="141">
        <f t="shared" si="9"/>
        <v>200</v>
      </c>
      <c r="B202" s="27" t="s">
        <v>338</v>
      </c>
      <c r="C202" s="27" t="s">
        <v>339</v>
      </c>
      <c r="D202" s="133">
        <v>1219</v>
      </c>
      <c r="E202" s="132" t="s">
        <v>719</v>
      </c>
      <c r="F202" s="27" t="s">
        <v>204</v>
      </c>
      <c r="G202" s="132" t="s">
        <v>212</v>
      </c>
      <c r="H202" s="135">
        <v>44035</v>
      </c>
      <c r="I202" s="27" t="s">
        <v>340</v>
      </c>
      <c r="J202" s="31" t="s">
        <v>1030</v>
      </c>
    </row>
    <row r="203" spans="1:21" ht="45" x14ac:dyDescent="0.2">
      <c r="A203" s="141">
        <f t="shared" si="9"/>
        <v>201</v>
      </c>
      <c r="B203" s="27" t="s">
        <v>502</v>
      </c>
      <c r="C203" s="132" t="s">
        <v>1530</v>
      </c>
      <c r="D203" s="133">
        <v>1080</v>
      </c>
      <c r="E203" s="132" t="s">
        <v>719</v>
      </c>
      <c r="F203" s="27" t="s">
        <v>204</v>
      </c>
      <c r="G203" s="27" t="s">
        <v>211</v>
      </c>
      <c r="H203" s="132" t="s">
        <v>1531</v>
      </c>
      <c r="I203" s="132" t="s">
        <v>1532</v>
      </c>
      <c r="J203" s="31" t="s">
        <v>1031</v>
      </c>
    </row>
    <row r="204" spans="1:21" ht="45" x14ac:dyDescent="0.2">
      <c r="A204" s="141">
        <f t="shared" si="9"/>
        <v>202</v>
      </c>
      <c r="B204" s="27" t="s">
        <v>557</v>
      </c>
      <c r="C204" s="132" t="s">
        <v>1533</v>
      </c>
      <c r="D204" s="133">
        <v>1500</v>
      </c>
      <c r="E204" s="132" t="s">
        <v>719</v>
      </c>
      <c r="F204" s="27" t="s">
        <v>204</v>
      </c>
      <c r="G204" s="27" t="s">
        <v>211</v>
      </c>
      <c r="H204" s="132" t="s">
        <v>1534</v>
      </c>
      <c r="I204" s="132" t="s">
        <v>1535</v>
      </c>
      <c r="J204" s="31" t="s">
        <v>1032</v>
      </c>
    </row>
    <row r="205" spans="1:21" ht="45" x14ac:dyDescent="0.2">
      <c r="A205" s="141">
        <f t="shared" si="9"/>
        <v>203</v>
      </c>
      <c r="B205" s="27" t="s">
        <v>439</v>
      </c>
      <c r="C205" s="132" t="s">
        <v>1536</v>
      </c>
      <c r="D205" s="133">
        <v>1920</v>
      </c>
      <c r="E205" s="132" t="s">
        <v>719</v>
      </c>
      <c r="F205" s="27" t="s">
        <v>204</v>
      </c>
      <c r="G205" s="27" t="s">
        <v>212</v>
      </c>
      <c r="H205" s="132" t="s">
        <v>1537</v>
      </c>
      <c r="I205" s="132" t="s">
        <v>1538</v>
      </c>
      <c r="J205" s="31" t="s">
        <v>1033</v>
      </c>
    </row>
    <row r="206" spans="1:21" ht="45" x14ac:dyDescent="0.2">
      <c r="A206" s="141">
        <f t="shared" si="9"/>
        <v>204</v>
      </c>
      <c r="B206" s="27" t="s">
        <v>611</v>
      </c>
      <c r="C206" s="132" t="s">
        <v>1530</v>
      </c>
      <c r="D206" s="133">
        <v>3040</v>
      </c>
      <c r="E206" s="132" t="s">
        <v>719</v>
      </c>
      <c r="F206" s="27" t="s">
        <v>204</v>
      </c>
      <c r="G206" s="27" t="s">
        <v>211</v>
      </c>
      <c r="H206" s="132" t="s">
        <v>1512</v>
      </c>
      <c r="I206" s="132" t="s">
        <v>1539</v>
      </c>
      <c r="J206" s="31" t="s">
        <v>1034</v>
      </c>
    </row>
    <row r="207" spans="1:21" ht="45" x14ac:dyDescent="0.2">
      <c r="A207" s="141">
        <f t="shared" si="9"/>
        <v>205</v>
      </c>
      <c r="B207" s="27" t="s">
        <v>599</v>
      </c>
      <c r="C207" s="132" t="s">
        <v>1533</v>
      </c>
      <c r="D207" s="133">
        <v>3990</v>
      </c>
      <c r="E207" s="132" t="s">
        <v>719</v>
      </c>
      <c r="F207" s="27" t="s">
        <v>204</v>
      </c>
      <c r="G207" s="27" t="s">
        <v>211</v>
      </c>
      <c r="H207" s="132" t="s">
        <v>1540</v>
      </c>
      <c r="I207" s="132" t="s">
        <v>1541</v>
      </c>
      <c r="J207" s="31" t="s">
        <v>1035</v>
      </c>
    </row>
    <row r="208" spans="1:21" ht="45" x14ac:dyDescent="0.2">
      <c r="A208" s="141">
        <f t="shared" si="9"/>
        <v>206</v>
      </c>
      <c r="B208" s="27" t="s">
        <v>506</v>
      </c>
      <c r="C208" s="132" t="s">
        <v>1542</v>
      </c>
      <c r="D208" s="133">
        <v>3300</v>
      </c>
      <c r="E208" s="132" t="s">
        <v>719</v>
      </c>
      <c r="F208" s="27" t="s">
        <v>204</v>
      </c>
      <c r="G208" s="27" t="s">
        <v>211</v>
      </c>
      <c r="H208" s="132" t="s">
        <v>1502</v>
      </c>
      <c r="I208" s="132" t="s">
        <v>1543</v>
      </c>
      <c r="J208" s="31" t="s">
        <v>1036</v>
      </c>
    </row>
    <row r="209" spans="1:12" ht="60" x14ac:dyDescent="0.2">
      <c r="A209" s="141">
        <f t="shared" si="9"/>
        <v>207</v>
      </c>
      <c r="B209" s="27" t="s">
        <v>596</v>
      </c>
      <c r="C209" s="132" t="s">
        <v>1544</v>
      </c>
      <c r="D209" s="133">
        <v>2771</v>
      </c>
      <c r="E209" s="132" t="s">
        <v>719</v>
      </c>
      <c r="F209" s="27" t="s">
        <v>204</v>
      </c>
      <c r="G209" s="27" t="s">
        <v>211</v>
      </c>
      <c r="H209" s="132" t="s">
        <v>1545</v>
      </c>
      <c r="I209" s="132" t="s">
        <v>1546</v>
      </c>
      <c r="J209" s="31" t="s">
        <v>1037</v>
      </c>
    </row>
    <row r="210" spans="1:12" ht="45" x14ac:dyDescent="0.2">
      <c r="A210" s="141">
        <f t="shared" si="9"/>
        <v>208</v>
      </c>
      <c r="B210" s="27" t="s">
        <v>423</v>
      </c>
      <c r="C210" s="132" t="s">
        <v>1547</v>
      </c>
      <c r="D210" s="133">
        <v>640</v>
      </c>
      <c r="E210" s="132" t="s">
        <v>719</v>
      </c>
      <c r="F210" s="27" t="s">
        <v>204</v>
      </c>
      <c r="G210" s="27" t="s">
        <v>210</v>
      </c>
      <c r="H210" s="132" t="s">
        <v>1548</v>
      </c>
      <c r="I210" s="132" t="s">
        <v>1549</v>
      </c>
      <c r="J210" s="31" t="s">
        <v>1038</v>
      </c>
    </row>
    <row r="211" spans="1:12" ht="51" customHeight="1" x14ac:dyDescent="0.2">
      <c r="A211" s="132">
        <f>A210+1</f>
        <v>209</v>
      </c>
      <c r="B211" s="27" t="s">
        <v>393</v>
      </c>
      <c r="C211" s="132" t="s">
        <v>1550</v>
      </c>
      <c r="D211" s="133">
        <v>596</v>
      </c>
      <c r="E211" s="132" t="s">
        <v>719</v>
      </c>
      <c r="F211" s="27" t="s">
        <v>217</v>
      </c>
      <c r="G211" s="27" t="s">
        <v>218</v>
      </c>
      <c r="H211" s="132" t="s">
        <v>1213</v>
      </c>
      <c r="I211" s="132" t="s">
        <v>1551</v>
      </c>
      <c r="J211" s="31" t="s">
        <v>1039</v>
      </c>
    </row>
    <row r="212" spans="1:12" ht="45" x14ac:dyDescent="0.2">
      <c r="A212" s="132">
        <f>A211+1</f>
        <v>210</v>
      </c>
      <c r="B212" s="27" t="s">
        <v>401</v>
      </c>
      <c r="C212" s="132" t="s">
        <v>1552</v>
      </c>
      <c r="D212" s="133">
        <v>592</v>
      </c>
      <c r="E212" s="132" t="s">
        <v>719</v>
      </c>
      <c r="F212" s="27" t="s">
        <v>217</v>
      </c>
      <c r="G212" s="27" t="s">
        <v>224</v>
      </c>
      <c r="H212" s="132" t="s">
        <v>1553</v>
      </c>
      <c r="I212" s="132" t="s">
        <v>1554</v>
      </c>
      <c r="J212" s="31" t="s">
        <v>1040</v>
      </c>
    </row>
    <row r="213" spans="1:12" ht="45" x14ac:dyDescent="0.2">
      <c r="A213" s="132">
        <f t="shared" ref="A213:A224" si="10">A212+1</f>
        <v>211</v>
      </c>
      <c r="B213" s="27" t="s">
        <v>427</v>
      </c>
      <c r="C213" s="132" t="s">
        <v>1550</v>
      </c>
      <c r="D213" s="133">
        <v>633</v>
      </c>
      <c r="E213" s="132" t="s">
        <v>719</v>
      </c>
      <c r="F213" s="27" t="s">
        <v>217</v>
      </c>
      <c r="G213" s="27" t="s">
        <v>236</v>
      </c>
      <c r="H213" s="132" t="s">
        <v>1555</v>
      </c>
      <c r="I213" s="132" t="s">
        <v>1556</v>
      </c>
      <c r="J213" s="31" t="s">
        <v>1041</v>
      </c>
    </row>
    <row r="214" spans="1:12" ht="45" x14ac:dyDescent="0.2">
      <c r="A214" s="132">
        <f t="shared" si="10"/>
        <v>212</v>
      </c>
      <c r="B214" s="27" t="s">
        <v>438</v>
      </c>
      <c r="C214" s="132" t="s">
        <v>1557</v>
      </c>
      <c r="D214" s="133">
        <v>591</v>
      </c>
      <c r="E214" s="132" t="s">
        <v>719</v>
      </c>
      <c r="F214" s="27" t="s">
        <v>217</v>
      </c>
      <c r="G214" s="27" t="s">
        <v>218</v>
      </c>
      <c r="H214" s="132" t="s">
        <v>1558</v>
      </c>
      <c r="I214" s="132" t="s">
        <v>1559</v>
      </c>
      <c r="J214" s="31" t="s">
        <v>1042</v>
      </c>
    </row>
    <row r="215" spans="1:12" ht="45" x14ac:dyDescent="0.2">
      <c r="A215" s="132">
        <f t="shared" si="10"/>
        <v>213</v>
      </c>
      <c r="B215" s="47" t="s">
        <v>493</v>
      </c>
      <c r="C215" s="132" t="s">
        <v>1550</v>
      </c>
      <c r="D215" s="133">
        <v>592</v>
      </c>
      <c r="E215" s="132" t="s">
        <v>719</v>
      </c>
      <c r="F215" s="27" t="s">
        <v>217</v>
      </c>
      <c r="G215" s="132" t="s">
        <v>219</v>
      </c>
      <c r="H215" s="132" t="s">
        <v>1560</v>
      </c>
      <c r="I215" s="132" t="s">
        <v>1561</v>
      </c>
      <c r="J215" s="31" t="s">
        <v>1040</v>
      </c>
    </row>
    <row r="216" spans="1:12" ht="45" x14ac:dyDescent="0.2">
      <c r="A216" s="132">
        <f t="shared" si="10"/>
        <v>214</v>
      </c>
      <c r="B216" s="27" t="s">
        <v>522</v>
      </c>
      <c r="C216" s="132" t="s">
        <v>1550</v>
      </c>
      <c r="D216" s="133">
        <v>592</v>
      </c>
      <c r="E216" s="132" t="s">
        <v>719</v>
      </c>
      <c r="F216" s="27" t="s">
        <v>217</v>
      </c>
      <c r="G216" s="132" t="s">
        <v>219</v>
      </c>
      <c r="H216" s="132" t="s">
        <v>1562</v>
      </c>
      <c r="I216" s="132" t="s">
        <v>1563</v>
      </c>
      <c r="J216" s="31" t="s">
        <v>1040</v>
      </c>
    </row>
    <row r="217" spans="1:12" ht="45" x14ac:dyDescent="0.2">
      <c r="A217" s="132">
        <f t="shared" si="10"/>
        <v>215</v>
      </c>
      <c r="B217" s="27" t="s">
        <v>445</v>
      </c>
      <c r="C217" s="132" t="s">
        <v>1564</v>
      </c>
      <c r="D217" s="133">
        <v>591</v>
      </c>
      <c r="E217" s="132" t="s">
        <v>719</v>
      </c>
      <c r="F217" s="27" t="s">
        <v>217</v>
      </c>
      <c r="G217" s="27" t="s">
        <v>224</v>
      </c>
      <c r="H217" s="132" t="s">
        <v>1565</v>
      </c>
      <c r="I217" s="132" t="s">
        <v>1566</v>
      </c>
      <c r="J217" s="31" t="s">
        <v>1042</v>
      </c>
    </row>
    <row r="218" spans="1:12" ht="45" x14ac:dyDescent="0.2">
      <c r="A218" s="132">
        <f t="shared" si="10"/>
        <v>216</v>
      </c>
      <c r="B218" s="27" t="s">
        <v>526</v>
      </c>
      <c r="C218" s="132" t="s">
        <v>1567</v>
      </c>
      <c r="D218" s="133">
        <v>598</v>
      </c>
      <c r="E218" s="132" t="s">
        <v>719</v>
      </c>
      <c r="F218" s="27" t="s">
        <v>217</v>
      </c>
      <c r="G218" s="132" t="s">
        <v>219</v>
      </c>
      <c r="H218" s="132" t="s">
        <v>1568</v>
      </c>
      <c r="I218" s="132" t="s">
        <v>1569</v>
      </c>
      <c r="J218" s="31" t="s">
        <v>1043</v>
      </c>
      <c r="K218" s="122"/>
      <c r="L218" s="123"/>
    </row>
    <row r="219" spans="1:12" ht="45" x14ac:dyDescent="0.2">
      <c r="A219" s="132">
        <f t="shared" si="10"/>
        <v>217</v>
      </c>
      <c r="B219" s="27" t="s">
        <v>543</v>
      </c>
      <c r="C219" s="132" t="s">
        <v>1550</v>
      </c>
      <c r="D219" s="133">
        <v>599</v>
      </c>
      <c r="E219" s="132" t="s">
        <v>719</v>
      </c>
      <c r="F219" s="27" t="s">
        <v>217</v>
      </c>
      <c r="G219" s="132" t="s">
        <v>219</v>
      </c>
      <c r="H219" s="132" t="s">
        <v>1570</v>
      </c>
      <c r="I219" s="132" t="s">
        <v>1571</v>
      </c>
      <c r="J219" s="31" t="s">
        <v>1044</v>
      </c>
    </row>
    <row r="220" spans="1:12" ht="45" x14ac:dyDescent="0.2">
      <c r="A220" s="132">
        <f t="shared" si="10"/>
        <v>218</v>
      </c>
      <c r="B220" s="27" t="s">
        <v>553</v>
      </c>
      <c r="C220" s="132" t="s">
        <v>1550</v>
      </c>
      <c r="D220" s="133">
        <v>594</v>
      </c>
      <c r="E220" s="27" t="s">
        <v>298</v>
      </c>
      <c r="F220" s="27" t="s">
        <v>217</v>
      </c>
      <c r="G220" s="132" t="s">
        <v>219</v>
      </c>
      <c r="H220" s="132" t="s">
        <v>1372</v>
      </c>
      <c r="I220" s="132" t="s">
        <v>1572</v>
      </c>
      <c r="J220" s="31" t="s">
        <v>1045</v>
      </c>
    </row>
    <row r="221" spans="1:12" ht="45" x14ac:dyDescent="0.2">
      <c r="A221" s="132">
        <f t="shared" si="10"/>
        <v>219</v>
      </c>
      <c r="B221" s="27" t="s">
        <v>555</v>
      </c>
      <c r="C221" s="132" t="s">
        <v>1550</v>
      </c>
      <c r="D221" s="133">
        <v>1450</v>
      </c>
      <c r="E221" s="132" t="s">
        <v>719</v>
      </c>
      <c r="F221" s="27" t="s">
        <v>217</v>
      </c>
      <c r="G221" s="132" t="s">
        <v>219</v>
      </c>
      <c r="H221" s="132" t="s">
        <v>1573</v>
      </c>
      <c r="I221" s="132" t="s">
        <v>1574</v>
      </c>
      <c r="J221" s="31" t="s">
        <v>1046</v>
      </c>
    </row>
    <row r="222" spans="1:12" ht="45" x14ac:dyDescent="0.2">
      <c r="A222" s="132">
        <f t="shared" si="10"/>
        <v>220</v>
      </c>
      <c r="B222" s="27" t="s">
        <v>556</v>
      </c>
      <c r="C222" s="132" t="s">
        <v>1550</v>
      </c>
      <c r="D222" s="133">
        <v>594</v>
      </c>
      <c r="E222" s="132" t="s">
        <v>719</v>
      </c>
      <c r="F222" s="27" t="s">
        <v>217</v>
      </c>
      <c r="G222" s="132" t="s">
        <v>219</v>
      </c>
      <c r="H222" s="132" t="s">
        <v>1575</v>
      </c>
      <c r="I222" s="132" t="s">
        <v>1576</v>
      </c>
      <c r="J222" s="31" t="s">
        <v>1045</v>
      </c>
    </row>
    <row r="223" spans="1:12" ht="45" x14ac:dyDescent="0.2">
      <c r="A223" s="132">
        <f t="shared" si="10"/>
        <v>221</v>
      </c>
      <c r="B223" s="27" t="s">
        <v>558</v>
      </c>
      <c r="C223" s="132" t="s">
        <v>1557</v>
      </c>
      <c r="D223" s="133">
        <v>593</v>
      </c>
      <c r="E223" s="132" t="s">
        <v>719</v>
      </c>
      <c r="F223" s="27" t="s">
        <v>217</v>
      </c>
      <c r="G223" s="132" t="s">
        <v>219</v>
      </c>
      <c r="H223" s="132" t="s">
        <v>1577</v>
      </c>
      <c r="I223" s="132" t="s">
        <v>1578</v>
      </c>
      <c r="J223" s="31" t="s">
        <v>1047</v>
      </c>
    </row>
    <row r="224" spans="1:12" ht="45" x14ac:dyDescent="0.2">
      <c r="A224" s="132">
        <f t="shared" si="10"/>
        <v>222</v>
      </c>
      <c r="B224" s="27" t="s">
        <v>644</v>
      </c>
      <c r="C224" s="132" t="s">
        <v>1557</v>
      </c>
      <c r="D224" s="133">
        <v>591</v>
      </c>
      <c r="E224" s="132" t="s">
        <v>719</v>
      </c>
      <c r="F224" s="27" t="s">
        <v>217</v>
      </c>
      <c r="G224" s="132" t="s">
        <v>219</v>
      </c>
      <c r="H224" s="135">
        <v>44321</v>
      </c>
      <c r="I224" s="27" t="s">
        <v>645</v>
      </c>
      <c r="J224" s="31" t="s">
        <v>1042</v>
      </c>
    </row>
    <row r="225" spans="1:21" ht="45" x14ac:dyDescent="0.2">
      <c r="A225" s="132">
        <f>A224+1</f>
        <v>223</v>
      </c>
      <c r="B225" s="27" t="s">
        <v>429</v>
      </c>
      <c r="C225" s="132" t="s">
        <v>1579</v>
      </c>
      <c r="D225" s="133">
        <v>629</v>
      </c>
      <c r="E225" s="132" t="s">
        <v>719</v>
      </c>
      <c r="F225" s="27" t="s">
        <v>217</v>
      </c>
      <c r="G225" s="27" t="s">
        <v>222</v>
      </c>
      <c r="H225" s="132" t="s">
        <v>1580</v>
      </c>
      <c r="I225" s="132" t="s">
        <v>1581</v>
      </c>
      <c r="J225" s="31" t="s">
        <v>1048</v>
      </c>
    </row>
    <row r="226" spans="1:21" ht="45" x14ac:dyDescent="0.2">
      <c r="A226" s="132">
        <f>A225+1</f>
        <v>224</v>
      </c>
      <c r="B226" s="27" t="s">
        <v>659</v>
      </c>
      <c r="C226" s="132" t="s">
        <v>1579</v>
      </c>
      <c r="D226" s="133">
        <v>591</v>
      </c>
      <c r="E226" s="132" t="s">
        <v>719</v>
      </c>
      <c r="F226" s="27" t="s">
        <v>217</v>
      </c>
      <c r="G226" s="27" t="s">
        <v>222</v>
      </c>
      <c r="H226" s="135">
        <v>44440</v>
      </c>
      <c r="I226" s="132"/>
      <c r="J226" s="147" t="s">
        <v>1042</v>
      </c>
    </row>
    <row r="227" spans="1:21" ht="45" x14ac:dyDescent="0.2">
      <c r="A227" s="132">
        <f t="shared" ref="A227:A237" si="11">A226+1</f>
        <v>225</v>
      </c>
      <c r="B227" s="27" t="s">
        <v>587</v>
      </c>
      <c r="C227" s="132" t="s">
        <v>1582</v>
      </c>
      <c r="D227" s="133">
        <v>708</v>
      </c>
      <c r="E227" s="132" t="s">
        <v>719</v>
      </c>
      <c r="F227" s="27" t="s">
        <v>217</v>
      </c>
      <c r="G227" s="132" t="s">
        <v>219</v>
      </c>
      <c r="H227" s="132" t="s">
        <v>1583</v>
      </c>
      <c r="I227" s="132" t="s">
        <v>1584</v>
      </c>
      <c r="J227" s="31" t="s">
        <v>1049</v>
      </c>
    </row>
    <row r="228" spans="1:21" ht="45" x14ac:dyDescent="0.2">
      <c r="A228" s="132">
        <f t="shared" si="11"/>
        <v>226</v>
      </c>
      <c r="B228" s="27" t="s">
        <v>582</v>
      </c>
      <c r="C228" s="27" t="s">
        <v>316</v>
      </c>
      <c r="D228" s="133">
        <v>603</v>
      </c>
      <c r="E228" s="132" t="s">
        <v>719</v>
      </c>
      <c r="F228" s="27" t="s">
        <v>217</v>
      </c>
      <c r="G228" s="132" t="s">
        <v>219</v>
      </c>
      <c r="H228" s="132" t="s">
        <v>1585</v>
      </c>
      <c r="I228" s="132" t="s">
        <v>1586</v>
      </c>
      <c r="J228" s="31" t="s">
        <v>1050</v>
      </c>
    </row>
    <row r="229" spans="1:21" ht="45" x14ac:dyDescent="0.2">
      <c r="A229" s="132">
        <f t="shared" si="11"/>
        <v>227</v>
      </c>
      <c r="B229" s="27" t="s">
        <v>664</v>
      </c>
      <c r="C229" s="27" t="s">
        <v>373</v>
      </c>
      <c r="D229" s="133">
        <v>590</v>
      </c>
      <c r="E229" s="132" t="s">
        <v>719</v>
      </c>
      <c r="F229" s="27" t="s">
        <v>281</v>
      </c>
      <c r="G229" s="132" t="s">
        <v>219</v>
      </c>
      <c r="H229" s="135">
        <v>44476</v>
      </c>
      <c r="I229" s="27" t="s">
        <v>665</v>
      </c>
      <c r="J229" s="31" t="s">
        <v>1051</v>
      </c>
    </row>
    <row r="230" spans="1:21" ht="45" x14ac:dyDescent="0.2">
      <c r="A230" s="132">
        <f t="shared" si="11"/>
        <v>228</v>
      </c>
      <c r="B230" s="27" t="s">
        <v>489</v>
      </c>
      <c r="C230" s="132" t="s">
        <v>1579</v>
      </c>
      <c r="D230" s="133">
        <v>649</v>
      </c>
      <c r="E230" s="132" t="s">
        <v>719</v>
      </c>
      <c r="F230" s="27" t="s">
        <v>217</v>
      </c>
      <c r="G230" s="132" t="s">
        <v>219</v>
      </c>
      <c r="H230" s="132" t="s">
        <v>1433</v>
      </c>
      <c r="I230" s="132" t="s">
        <v>1587</v>
      </c>
      <c r="J230" s="31" t="s">
        <v>1052</v>
      </c>
    </row>
    <row r="231" spans="1:21" ht="45" x14ac:dyDescent="0.2">
      <c r="A231" s="132">
        <f t="shared" si="11"/>
        <v>229</v>
      </c>
      <c r="B231" s="27" t="s">
        <v>469</v>
      </c>
      <c r="C231" s="27" t="s">
        <v>273</v>
      </c>
      <c r="D231" s="133">
        <v>599</v>
      </c>
      <c r="E231" s="132" t="s">
        <v>719</v>
      </c>
      <c r="F231" s="27" t="s">
        <v>217</v>
      </c>
      <c r="G231" s="27" t="s">
        <v>219</v>
      </c>
      <c r="H231" s="132" t="s">
        <v>1588</v>
      </c>
      <c r="I231" s="132" t="s">
        <v>1589</v>
      </c>
      <c r="J231" s="31" t="s">
        <v>1044</v>
      </c>
    </row>
    <row r="232" spans="1:21" s="43" customFormat="1" ht="45" x14ac:dyDescent="0.2">
      <c r="A232" s="132">
        <f t="shared" si="11"/>
        <v>230</v>
      </c>
      <c r="B232" s="27" t="s">
        <v>770</v>
      </c>
      <c r="C232" s="27" t="s">
        <v>273</v>
      </c>
      <c r="D232" s="133">
        <v>648</v>
      </c>
      <c r="E232" s="132" t="s">
        <v>719</v>
      </c>
      <c r="F232" s="27" t="s">
        <v>217</v>
      </c>
      <c r="G232" s="27" t="s">
        <v>219</v>
      </c>
      <c r="H232" s="135">
        <v>44889</v>
      </c>
      <c r="I232" s="27" t="s">
        <v>771</v>
      </c>
      <c r="J232" s="31" t="s">
        <v>1053</v>
      </c>
      <c r="K232" s="112"/>
      <c r="L232" s="112"/>
      <c r="M232" s="112"/>
      <c r="N232" s="112"/>
      <c r="O232" s="112"/>
      <c r="P232" s="112"/>
      <c r="Q232" s="42"/>
      <c r="R232" s="42"/>
      <c r="S232" s="42"/>
      <c r="T232" s="42"/>
      <c r="U232" s="42"/>
    </row>
    <row r="233" spans="1:21" ht="45" x14ac:dyDescent="0.2">
      <c r="A233" s="132">
        <f t="shared" si="11"/>
        <v>231</v>
      </c>
      <c r="B233" s="27" t="s">
        <v>532</v>
      </c>
      <c r="C233" s="132" t="s">
        <v>1590</v>
      </c>
      <c r="D233" s="133">
        <v>595</v>
      </c>
      <c r="E233" s="132" t="s">
        <v>719</v>
      </c>
      <c r="F233" s="27" t="s">
        <v>217</v>
      </c>
      <c r="G233" s="132" t="s">
        <v>219</v>
      </c>
      <c r="H233" s="132" t="s">
        <v>1591</v>
      </c>
      <c r="I233" s="132" t="s">
        <v>1592</v>
      </c>
      <c r="J233" s="31" t="s">
        <v>1054</v>
      </c>
    </row>
    <row r="234" spans="1:21" ht="45" x14ac:dyDescent="0.2">
      <c r="A234" s="132">
        <f t="shared" si="11"/>
        <v>232</v>
      </c>
      <c r="B234" s="27" t="s">
        <v>580</v>
      </c>
      <c r="C234" s="132" t="s">
        <v>1579</v>
      </c>
      <c r="D234" s="133">
        <v>636</v>
      </c>
      <c r="E234" s="132" t="s">
        <v>719</v>
      </c>
      <c r="F234" s="27" t="s">
        <v>217</v>
      </c>
      <c r="G234" s="132" t="s">
        <v>219</v>
      </c>
      <c r="H234" s="132" t="s">
        <v>1372</v>
      </c>
      <c r="I234" s="132" t="s">
        <v>1593</v>
      </c>
      <c r="J234" s="31" t="s">
        <v>1055</v>
      </c>
    </row>
    <row r="235" spans="1:21" ht="45" x14ac:dyDescent="0.2">
      <c r="A235" s="132">
        <f t="shared" si="11"/>
        <v>233</v>
      </c>
      <c r="B235" s="27" t="s">
        <v>372</v>
      </c>
      <c r="C235" s="27" t="s">
        <v>373</v>
      </c>
      <c r="D235" s="133">
        <v>593</v>
      </c>
      <c r="E235" s="132" t="s">
        <v>719</v>
      </c>
      <c r="F235" s="27" t="s">
        <v>281</v>
      </c>
      <c r="G235" s="132" t="s">
        <v>219</v>
      </c>
      <c r="H235" s="135" t="s">
        <v>374</v>
      </c>
      <c r="I235" s="27" t="s">
        <v>375</v>
      </c>
      <c r="J235" s="31" t="s">
        <v>1047</v>
      </c>
    </row>
    <row r="236" spans="1:21" ht="45" x14ac:dyDescent="0.2">
      <c r="A236" s="132">
        <f t="shared" si="11"/>
        <v>234</v>
      </c>
      <c r="B236" s="132" t="s">
        <v>290</v>
      </c>
      <c r="C236" s="27" t="s">
        <v>291</v>
      </c>
      <c r="D236" s="133">
        <v>502</v>
      </c>
      <c r="E236" s="132" t="s">
        <v>719</v>
      </c>
      <c r="F236" s="27" t="s">
        <v>217</v>
      </c>
      <c r="G236" s="132" t="s">
        <v>219</v>
      </c>
      <c r="H236" s="135">
        <v>43654</v>
      </c>
      <c r="I236" s="132" t="s">
        <v>292</v>
      </c>
      <c r="J236" s="31" t="s">
        <v>1056</v>
      </c>
    </row>
    <row r="237" spans="1:21" ht="45" x14ac:dyDescent="0.2">
      <c r="A237" s="132">
        <f t="shared" si="11"/>
        <v>235</v>
      </c>
      <c r="B237" s="27" t="s">
        <v>603</v>
      </c>
      <c r="C237" s="27" t="s">
        <v>322</v>
      </c>
      <c r="D237" s="133">
        <v>597</v>
      </c>
      <c r="E237" s="132" t="s">
        <v>719</v>
      </c>
      <c r="F237" s="27" t="s">
        <v>217</v>
      </c>
      <c r="G237" s="132" t="s">
        <v>219</v>
      </c>
      <c r="H237" s="132" t="s">
        <v>1594</v>
      </c>
      <c r="I237" s="132" t="s">
        <v>1595</v>
      </c>
      <c r="J237" s="31" t="s">
        <v>1057</v>
      </c>
    </row>
    <row r="238" spans="1:21" ht="45" x14ac:dyDescent="0.2">
      <c r="A238" s="132">
        <f>A237+1</f>
        <v>236</v>
      </c>
      <c r="B238" s="27" t="s">
        <v>768</v>
      </c>
      <c r="C238" s="27" t="s">
        <v>359</v>
      </c>
      <c r="D238" s="133">
        <v>688</v>
      </c>
      <c r="E238" s="132" t="s">
        <v>719</v>
      </c>
      <c r="F238" s="27" t="s">
        <v>281</v>
      </c>
      <c r="G238" s="132" t="s">
        <v>358</v>
      </c>
      <c r="H238" s="135">
        <v>44825</v>
      </c>
      <c r="I238" s="27" t="s">
        <v>769</v>
      </c>
      <c r="J238" s="31" t="s">
        <v>1058</v>
      </c>
    </row>
    <row r="239" spans="1:21" s="18" customFormat="1" ht="45" x14ac:dyDescent="0.2">
      <c r="A239" s="137">
        <f>A238+1</f>
        <v>237</v>
      </c>
      <c r="B239" s="47" t="s">
        <v>357</v>
      </c>
      <c r="C239" s="47" t="s">
        <v>359</v>
      </c>
      <c r="D239" s="138">
        <v>580</v>
      </c>
      <c r="E239" s="137" t="s">
        <v>719</v>
      </c>
      <c r="F239" s="47" t="s">
        <v>281</v>
      </c>
      <c r="G239" s="137" t="s">
        <v>358</v>
      </c>
      <c r="H239" s="146">
        <v>44106</v>
      </c>
      <c r="I239" s="47" t="s">
        <v>355</v>
      </c>
      <c r="J239" s="51" t="s">
        <v>1059</v>
      </c>
      <c r="K239" s="118"/>
      <c r="L239" s="118"/>
      <c r="M239" s="118"/>
      <c r="N239" s="118"/>
      <c r="O239" s="118"/>
      <c r="P239" s="118"/>
      <c r="Q239" s="35"/>
      <c r="R239" s="35"/>
      <c r="S239" s="35"/>
      <c r="T239" s="35"/>
      <c r="U239" s="35"/>
    </row>
    <row r="240" spans="1:21" ht="45" x14ac:dyDescent="0.2">
      <c r="A240" s="132">
        <f t="shared" ref="A240:A255" si="12">A239+1</f>
        <v>238</v>
      </c>
      <c r="B240" s="27" t="s">
        <v>559</v>
      </c>
      <c r="C240" s="27" t="s">
        <v>231</v>
      </c>
      <c r="D240" s="133">
        <v>646</v>
      </c>
      <c r="E240" s="132" t="s">
        <v>719</v>
      </c>
      <c r="F240" s="27" t="s">
        <v>217</v>
      </c>
      <c r="G240" s="132" t="s">
        <v>219</v>
      </c>
      <c r="H240" s="132" t="s">
        <v>1596</v>
      </c>
      <c r="I240" s="132" t="s">
        <v>1597</v>
      </c>
      <c r="J240" s="31" t="s">
        <v>1060</v>
      </c>
    </row>
    <row r="241" spans="1:21" s="18" customFormat="1" ht="45" x14ac:dyDescent="0.2">
      <c r="A241" s="137">
        <f t="shared" si="12"/>
        <v>239</v>
      </c>
      <c r="B241" s="47" t="s">
        <v>754</v>
      </c>
      <c r="C241" s="47" t="s">
        <v>231</v>
      </c>
      <c r="D241" s="138">
        <v>778</v>
      </c>
      <c r="E241" s="137" t="s">
        <v>719</v>
      </c>
      <c r="F241" s="47" t="s">
        <v>217</v>
      </c>
      <c r="G241" s="137" t="s">
        <v>219</v>
      </c>
      <c r="H241" s="146">
        <v>44728</v>
      </c>
      <c r="I241" s="47" t="s">
        <v>755</v>
      </c>
      <c r="J241" s="51" t="s">
        <v>1061</v>
      </c>
      <c r="K241" s="118"/>
      <c r="L241" s="118"/>
      <c r="M241" s="118"/>
      <c r="N241" s="118"/>
      <c r="O241" s="118"/>
      <c r="P241" s="118"/>
      <c r="Q241" s="35"/>
      <c r="R241" s="35"/>
      <c r="S241" s="35"/>
      <c r="T241" s="35"/>
      <c r="U241" s="35"/>
    </row>
    <row r="242" spans="1:21" ht="45" x14ac:dyDescent="0.2">
      <c r="A242" s="132">
        <f t="shared" si="12"/>
        <v>240</v>
      </c>
      <c r="B242" s="27" t="s">
        <v>826</v>
      </c>
      <c r="C242" s="27" t="s">
        <v>231</v>
      </c>
      <c r="D242" s="133">
        <v>1052</v>
      </c>
      <c r="E242" s="132" t="s">
        <v>719</v>
      </c>
      <c r="F242" s="27" t="s">
        <v>217</v>
      </c>
      <c r="G242" s="132" t="s">
        <v>219</v>
      </c>
      <c r="H242" s="135">
        <v>44965</v>
      </c>
      <c r="I242" s="27" t="s">
        <v>827</v>
      </c>
      <c r="J242" s="148" t="s">
        <v>1062</v>
      </c>
    </row>
    <row r="243" spans="1:21" ht="44.25" customHeight="1" x14ac:dyDescent="0.2">
      <c r="A243" s="132">
        <f t="shared" si="12"/>
        <v>241</v>
      </c>
      <c r="B243" s="27" t="s">
        <v>616</v>
      </c>
      <c r="C243" s="132" t="s">
        <v>1598</v>
      </c>
      <c r="D243" s="133">
        <v>506</v>
      </c>
      <c r="E243" s="132" t="s">
        <v>719</v>
      </c>
      <c r="F243" s="27" t="s">
        <v>217</v>
      </c>
      <c r="G243" s="132" t="s">
        <v>219</v>
      </c>
      <c r="H243" s="132" t="s">
        <v>1599</v>
      </c>
      <c r="I243" s="132" t="s">
        <v>1600</v>
      </c>
      <c r="J243" s="31" t="s">
        <v>1063</v>
      </c>
    </row>
    <row r="244" spans="1:21" ht="45" x14ac:dyDescent="0.2">
      <c r="A244" s="132">
        <f>A242+1</f>
        <v>241</v>
      </c>
      <c r="B244" s="27" t="s">
        <v>830</v>
      </c>
      <c r="C244" s="132" t="s">
        <v>1601</v>
      </c>
      <c r="D244" s="133">
        <v>647</v>
      </c>
      <c r="E244" s="132" t="s">
        <v>719</v>
      </c>
      <c r="F244" s="27" t="s">
        <v>204</v>
      </c>
      <c r="G244" s="132" t="s">
        <v>219</v>
      </c>
      <c r="H244" s="135">
        <v>45083</v>
      </c>
      <c r="I244" s="132" t="s">
        <v>831</v>
      </c>
      <c r="J244" s="31" t="s">
        <v>1064</v>
      </c>
    </row>
    <row r="245" spans="1:21" ht="45" x14ac:dyDescent="0.2">
      <c r="A245" s="132">
        <f>A243+1</f>
        <v>242</v>
      </c>
      <c r="B245" s="27" t="s">
        <v>585</v>
      </c>
      <c r="C245" s="132" t="s">
        <v>1601</v>
      </c>
      <c r="D245" s="133">
        <v>688</v>
      </c>
      <c r="E245" s="132" t="s">
        <v>719</v>
      </c>
      <c r="F245" s="27" t="s">
        <v>204</v>
      </c>
      <c r="G245" s="132" t="s">
        <v>219</v>
      </c>
      <c r="H245" s="132" t="s">
        <v>1602</v>
      </c>
      <c r="I245" s="132" t="s">
        <v>1603</v>
      </c>
      <c r="J245" s="31" t="s">
        <v>1058</v>
      </c>
    </row>
    <row r="246" spans="1:21" ht="45" x14ac:dyDescent="0.2">
      <c r="A246" s="132">
        <f t="shared" si="12"/>
        <v>243</v>
      </c>
      <c r="B246" s="27" t="s">
        <v>568</v>
      </c>
      <c r="C246" s="132" t="s">
        <v>1604</v>
      </c>
      <c r="D246" s="133">
        <v>641</v>
      </c>
      <c r="E246" s="132" t="s">
        <v>719</v>
      </c>
      <c r="F246" s="27" t="s">
        <v>217</v>
      </c>
      <c r="G246" s="132" t="s">
        <v>219</v>
      </c>
      <c r="H246" s="132" t="s">
        <v>1605</v>
      </c>
      <c r="I246" s="132" t="s">
        <v>1606</v>
      </c>
      <c r="J246" s="31" t="s">
        <v>1065</v>
      </c>
    </row>
    <row r="247" spans="1:21" ht="32.25" customHeight="1" x14ac:dyDescent="0.2">
      <c r="A247" s="132">
        <f t="shared" si="12"/>
        <v>244</v>
      </c>
      <c r="B247" s="27" t="s">
        <v>693</v>
      </c>
      <c r="C247" s="132" t="s">
        <v>1607</v>
      </c>
      <c r="D247" s="133">
        <v>862</v>
      </c>
      <c r="E247" s="132" t="s">
        <v>719</v>
      </c>
      <c r="F247" s="27" t="s">
        <v>217</v>
      </c>
      <c r="G247" s="27" t="s">
        <v>219</v>
      </c>
      <c r="H247" s="135">
        <v>44523</v>
      </c>
      <c r="I247" s="27" t="s">
        <v>694</v>
      </c>
      <c r="J247" s="31" t="s">
        <v>1066</v>
      </c>
    </row>
    <row r="248" spans="1:21" ht="32.25" customHeight="1" x14ac:dyDescent="0.2">
      <c r="A248" s="132">
        <f t="shared" si="12"/>
        <v>245</v>
      </c>
      <c r="B248" s="27" t="s">
        <v>394</v>
      </c>
      <c r="C248" s="132" t="s">
        <v>1607</v>
      </c>
      <c r="D248" s="133">
        <v>749</v>
      </c>
      <c r="E248" s="132" t="s">
        <v>719</v>
      </c>
      <c r="F248" s="27" t="s">
        <v>217</v>
      </c>
      <c r="G248" s="27" t="s">
        <v>219</v>
      </c>
      <c r="H248" s="132" t="s">
        <v>1608</v>
      </c>
      <c r="I248" s="132" t="s">
        <v>1609</v>
      </c>
      <c r="J248" s="31" t="s">
        <v>1067</v>
      </c>
    </row>
    <row r="249" spans="1:21" ht="45" x14ac:dyDescent="0.2">
      <c r="A249" s="132">
        <f t="shared" si="12"/>
        <v>246</v>
      </c>
      <c r="B249" s="27" t="s">
        <v>416</v>
      </c>
      <c r="C249" s="27" t="s">
        <v>231</v>
      </c>
      <c r="D249" s="133">
        <v>628</v>
      </c>
      <c r="E249" s="132" t="s">
        <v>719</v>
      </c>
      <c r="F249" s="27" t="s">
        <v>217</v>
      </c>
      <c r="G249" s="27" t="s">
        <v>219</v>
      </c>
      <c r="H249" s="132" t="s">
        <v>1610</v>
      </c>
      <c r="I249" s="132" t="s">
        <v>1611</v>
      </c>
      <c r="J249" s="31" t="s">
        <v>1068</v>
      </c>
    </row>
    <row r="250" spans="1:21" ht="60" x14ac:dyDescent="0.2">
      <c r="A250" s="132">
        <f t="shared" si="12"/>
        <v>247</v>
      </c>
      <c r="B250" s="27" t="s">
        <v>576</v>
      </c>
      <c r="C250" s="132" t="s">
        <v>1612</v>
      </c>
      <c r="D250" s="133">
        <v>766</v>
      </c>
      <c r="E250" s="132" t="s">
        <v>719</v>
      </c>
      <c r="F250" s="27" t="s">
        <v>217</v>
      </c>
      <c r="G250" s="132" t="s">
        <v>219</v>
      </c>
      <c r="H250" s="132" t="s">
        <v>1613</v>
      </c>
      <c r="I250" s="132" t="s">
        <v>1614</v>
      </c>
      <c r="J250" s="31" t="s">
        <v>1069</v>
      </c>
    </row>
    <row r="251" spans="1:21" ht="45" x14ac:dyDescent="0.2">
      <c r="A251" s="132">
        <f t="shared" si="12"/>
        <v>248</v>
      </c>
      <c r="B251" s="27" t="s">
        <v>589</v>
      </c>
      <c r="C251" s="132" t="s">
        <v>1598</v>
      </c>
      <c r="D251" s="133">
        <v>726</v>
      </c>
      <c r="E251" s="132" t="s">
        <v>719</v>
      </c>
      <c r="F251" s="27" t="s">
        <v>217</v>
      </c>
      <c r="G251" s="132" t="s">
        <v>219</v>
      </c>
      <c r="H251" s="132" t="s">
        <v>1615</v>
      </c>
      <c r="I251" s="132" t="s">
        <v>1616</v>
      </c>
      <c r="J251" s="31" t="s">
        <v>1070</v>
      </c>
    </row>
    <row r="252" spans="1:21" ht="45" x14ac:dyDescent="0.2">
      <c r="A252" s="132">
        <f t="shared" si="12"/>
        <v>249</v>
      </c>
      <c r="B252" s="27" t="s">
        <v>412</v>
      </c>
      <c r="C252" s="132" t="s">
        <v>1617</v>
      </c>
      <c r="D252" s="133">
        <v>695</v>
      </c>
      <c r="E252" s="132" t="s">
        <v>719</v>
      </c>
      <c r="F252" s="27" t="s">
        <v>217</v>
      </c>
      <c r="G252" s="27" t="s">
        <v>224</v>
      </c>
      <c r="H252" s="132" t="s">
        <v>1397</v>
      </c>
      <c r="I252" s="132" t="s">
        <v>1618</v>
      </c>
      <c r="J252" s="31" t="s">
        <v>1071</v>
      </c>
    </row>
    <row r="253" spans="1:21" ht="45" x14ac:dyDescent="0.2">
      <c r="A253" s="132">
        <f t="shared" si="12"/>
        <v>250</v>
      </c>
      <c r="B253" s="27" t="s">
        <v>505</v>
      </c>
      <c r="C253" s="132" t="s">
        <v>1607</v>
      </c>
      <c r="D253" s="133">
        <v>841</v>
      </c>
      <c r="E253" s="132" t="s">
        <v>719</v>
      </c>
      <c r="F253" s="27" t="s">
        <v>217</v>
      </c>
      <c r="G253" s="132" t="s">
        <v>219</v>
      </c>
      <c r="H253" s="132" t="s">
        <v>1619</v>
      </c>
      <c r="I253" s="132" t="s">
        <v>1620</v>
      </c>
      <c r="J253" s="31" t="s">
        <v>1072</v>
      </c>
    </row>
    <row r="254" spans="1:21" ht="60" x14ac:dyDescent="0.2">
      <c r="A254" s="132">
        <f t="shared" si="12"/>
        <v>251</v>
      </c>
      <c r="B254" s="27" t="s">
        <v>512</v>
      </c>
      <c r="C254" s="27" t="s">
        <v>286</v>
      </c>
      <c r="D254" s="133">
        <v>592</v>
      </c>
      <c r="E254" s="132" t="s">
        <v>719</v>
      </c>
      <c r="F254" s="27" t="s">
        <v>217</v>
      </c>
      <c r="G254" s="132" t="s">
        <v>219</v>
      </c>
      <c r="H254" s="132" t="s">
        <v>1621</v>
      </c>
      <c r="I254" s="132" t="s">
        <v>1622</v>
      </c>
      <c r="J254" s="31" t="s">
        <v>1040</v>
      </c>
    </row>
    <row r="255" spans="1:21" ht="45" x14ac:dyDescent="0.2">
      <c r="A255" s="132">
        <f t="shared" si="12"/>
        <v>252</v>
      </c>
      <c r="B255" s="27" t="s">
        <v>399</v>
      </c>
      <c r="C255" s="132" t="s">
        <v>1607</v>
      </c>
      <c r="D255" s="133">
        <v>680</v>
      </c>
      <c r="E255" s="132" t="s">
        <v>719</v>
      </c>
      <c r="F255" s="27" t="s">
        <v>217</v>
      </c>
      <c r="G255" s="27" t="s">
        <v>219</v>
      </c>
      <c r="H255" s="132" t="s">
        <v>1623</v>
      </c>
      <c r="I255" s="132" t="s">
        <v>1624</v>
      </c>
      <c r="J255" s="31" t="s">
        <v>1073</v>
      </c>
    </row>
    <row r="256" spans="1:21" ht="45" x14ac:dyDescent="0.2">
      <c r="A256" s="132">
        <f>A255+1</f>
        <v>253</v>
      </c>
      <c r="B256" s="27" t="s">
        <v>669</v>
      </c>
      <c r="C256" s="132" t="s">
        <v>1625</v>
      </c>
      <c r="D256" s="133">
        <v>519</v>
      </c>
      <c r="E256" s="132" t="s">
        <v>719</v>
      </c>
      <c r="F256" s="27" t="s">
        <v>217</v>
      </c>
      <c r="G256" s="132" t="s">
        <v>219</v>
      </c>
      <c r="H256" s="135">
        <v>44473</v>
      </c>
      <c r="I256" s="27" t="s">
        <v>670</v>
      </c>
      <c r="J256" s="31" t="s">
        <v>1074</v>
      </c>
    </row>
    <row r="257" spans="1:10" ht="45" x14ac:dyDescent="0.2">
      <c r="A257" s="132">
        <f>A256+1</f>
        <v>254</v>
      </c>
      <c r="B257" s="27" t="s">
        <v>492</v>
      </c>
      <c r="C257" s="132" t="s">
        <v>1626</v>
      </c>
      <c r="D257" s="133">
        <v>635</v>
      </c>
      <c r="E257" s="132" t="s">
        <v>719</v>
      </c>
      <c r="F257" s="27" t="s">
        <v>217</v>
      </c>
      <c r="G257" s="132" t="s">
        <v>219</v>
      </c>
      <c r="H257" s="132" t="s">
        <v>1627</v>
      </c>
      <c r="I257" s="132" t="s">
        <v>1628</v>
      </c>
      <c r="J257" s="31" t="s">
        <v>1075</v>
      </c>
    </row>
    <row r="258" spans="1:10" ht="45" x14ac:dyDescent="0.2">
      <c r="A258" s="132">
        <f t="shared" ref="A258:A273" si="13">A257+1</f>
        <v>255</v>
      </c>
      <c r="B258" s="27" t="s">
        <v>548</v>
      </c>
      <c r="C258" s="132" t="s">
        <v>1629</v>
      </c>
      <c r="D258" s="133">
        <v>612</v>
      </c>
      <c r="E258" s="27" t="s">
        <v>298</v>
      </c>
      <c r="F258" s="27" t="s">
        <v>217</v>
      </c>
      <c r="G258" s="132" t="s">
        <v>219</v>
      </c>
      <c r="H258" s="132" t="s">
        <v>1630</v>
      </c>
      <c r="I258" s="132" t="s">
        <v>1631</v>
      </c>
      <c r="J258" s="31" t="s">
        <v>1076</v>
      </c>
    </row>
    <row r="259" spans="1:10" ht="60" x14ac:dyDescent="0.2">
      <c r="A259" s="132">
        <f t="shared" si="13"/>
        <v>256</v>
      </c>
      <c r="B259" s="132" t="s">
        <v>337</v>
      </c>
      <c r="C259" s="132" t="s">
        <v>1629</v>
      </c>
      <c r="D259" s="133">
        <v>539</v>
      </c>
      <c r="E259" s="132" t="s">
        <v>719</v>
      </c>
      <c r="F259" s="132" t="s">
        <v>281</v>
      </c>
      <c r="G259" s="132" t="s">
        <v>219</v>
      </c>
      <c r="H259" s="132" t="s">
        <v>1632</v>
      </c>
      <c r="I259" s="132" t="s">
        <v>1633</v>
      </c>
      <c r="J259" s="31" t="s">
        <v>1077</v>
      </c>
    </row>
    <row r="260" spans="1:10" ht="45" x14ac:dyDescent="0.2">
      <c r="A260" s="132">
        <f t="shared" si="13"/>
        <v>257</v>
      </c>
      <c r="B260" s="27" t="s">
        <v>560</v>
      </c>
      <c r="C260" s="132" t="s">
        <v>1625</v>
      </c>
      <c r="D260" s="133">
        <v>423</v>
      </c>
      <c r="E260" s="132" t="s">
        <v>719</v>
      </c>
      <c r="F260" s="27" t="s">
        <v>217</v>
      </c>
      <c r="G260" s="132" t="s">
        <v>219</v>
      </c>
      <c r="H260" s="132" t="s">
        <v>1525</v>
      </c>
      <c r="I260" s="132" t="s">
        <v>1634</v>
      </c>
      <c r="J260" s="31" t="s">
        <v>1078</v>
      </c>
    </row>
    <row r="261" spans="1:10" ht="45" x14ac:dyDescent="0.2">
      <c r="A261" s="132">
        <f t="shared" si="13"/>
        <v>258</v>
      </c>
      <c r="B261" s="27" t="s">
        <v>455</v>
      </c>
      <c r="C261" s="132" t="s">
        <v>1635</v>
      </c>
      <c r="D261" s="133">
        <v>437</v>
      </c>
      <c r="E261" s="132" t="s">
        <v>719</v>
      </c>
      <c r="F261" s="27" t="s">
        <v>217</v>
      </c>
      <c r="G261" s="27" t="s">
        <v>252</v>
      </c>
      <c r="H261" s="132" t="s">
        <v>1314</v>
      </c>
      <c r="I261" s="132" t="s">
        <v>1636</v>
      </c>
      <c r="J261" s="31" t="s">
        <v>1079</v>
      </c>
    </row>
    <row r="262" spans="1:10" ht="60" x14ac:dyDescent="0.2">
      <c r="A262" s="132">
        <f t="shared" si="13"/>
        <v>259</v>
      </c>
      <c r="B262" s="27" t="s">
        <v>472</v>
      </c>
      <c r="C262" s="132" t="s">
        <v>1637</v>
      </c>
      <c r="D262" s="133">
        <v>570</v>
      </c>
      <c r="E262" s="132" t="s">
        <v>719</v>
      </c>
      <c r="F262" s="27" t="s">
        <v>217</v>
      </c>
      <c r="G262" s="27" t="s">
        <v>219</v>
      </c>
      <c r="H262" s="132" t="s">
        <v>1638</v>
      </c>
      <c r="I262" s="132" t="s">
        <v>1639</v>
      </c>
      <c r="J262" s="31" t="s">
        <v>1080</v>
      </c>
    </row>
    <row r="263" spans="1:10" ht="45" x14ac:dyDescent="0.2">
      <c r="A263" s="132">
        <f t="shared" si="13"/>
        <v>260</v>
      </c>
      <c r="B263" s="27" t="s">
        <v>511</v>
      </c>
      <c r="C263" s="27" t="s">
        <v>285</v>
      </c>
      <c r="D263" s="133">
        <v>1067</v>
      </c>
      <c r="E263" s="132" t="s">
        <v>719</v>
      </c>
      <c r="F263" s="27" t="s">
        <v>217</v>
      </c>
      <c r="G263" s="132" t="s">
        <v>219</v>
      </c>
      <c r="H263" s="132" t="s">
        <v>1640</v>
      </c>
      <c r="I263" s="132" t="s">
        <v>1641</v>
      </c>
      <c r="J263" s="31" t="s">
        <v>1081</v>
      </c>
    </row>
    <row r="264" spans="1:10" ht="45" x14ac:dyDescent="0.2">
      <c r="A264" s="132">
        <f t="shared" si="13"/>
        <v>261</v>
      </c>
      <c r="B264" s="27" t="s">
        <v>591</v>
      </c>
      <c r="C264" s="132" t="s">
        <v>1625</v>
      </c>
      <c r="D264" s="133">
        <v>534</v>
      </c>
      <c r="E264" s="132" t="s">
        <v>719</v>
      </c>
      <c r="F264" s="27" t="s">
        <v>217</v>
      </c>
      <c r="G264" s="132" t="s">
        <v>219</v>
      </c>
      <c r="H264" s="132" t="s">
        <v>1642</v>
      </c>
      <c r="I264" s="132" t="s">
        <v>1643</v>
      </c>
      <c r="J264" s="31" t="s">
        <v>1082</v>
      </c>
    </row>
    <row r="265" spans="1:10" ht="45" x14ac:dyDescent="0.2">
      <c r="A265" s="132">
        <f t="shared" si="13"/>
        <v>262</v>
      </c>
      <c r="B265" s="27" t="s">
        <v>437</v>
      </c>
      <c r="C265" s="132" t="s">
        <v>1644</v>
      </c>
      <c r="D265" s="133">
        <v>525</v>
      </c>
      <c r="E265" s="132" t="s">
        <v>719</v>
      </c>
      <c r="F265" s="27" t="s">
        <v>217</v>
      </c>
      <c r="G265" s="27" t="s">
        <v>219</v>
      </c>
      <c r="H265" s="132" t="s">
        <v>1645</v>
      </c>
      <c r="I265" s="132" t="s">
        <v>1646</v>
      </c>
      <c r="J265" s="31" t="s">
        <v>1083</v>
      </c>
    </row>
    <row r="266" spans="1:10" ht="45" x14ac:dyDescent="0.2">
      <c r="A266" s="132">
        <f t="shared" si="13"/>
        <v>263</v>
      </c>
      <c r="B266" s="27" t="s">
        <v>397</v>
      </c>
      <c r="C266" s="132" t="s">
        <v>1647</v>
      </c>
      <c r="D266" s="133">
        <v>526</v>
      </c>
      <c r="E266" s="132" t="s">
        <v>719</v>
      </c>
      <c r="F266" s="27" t="s">
        <v>217</v>
      </c>
      <c r="G266" s="27" t="s">
        <v>219</v>
      </c>
      <c r="H266" s="132" t="s">
        <v>1648</v>
      </c>
      <c r="I266" s="132" t="s">
        <v>1649</v>
      </c>
      <c r="J266" s="31" t="s">
        <v>1084</v>
      </c>
    </row>
    <row r="267" spans="1:10" ht="45" x14ac:dyDescent="0.2">
      <c r="A267" s="132">
        <f t="shared" si="13"/>
        <v>264</v>
      </c>
      <c r="B267" s="27" t="s">
        <v>530</v>
      </c>
      <c r="C267" s="27" t="s">
        <v>293</v>
      </c>
      <c r="D267" s="133">
        <v>504</v>
      </c>
      <c r="E267" s="132" t="s">
        <v>719</v>
      </c>
      <c r="F267" s="27" t="s">
        <v>217</v>
      </c>
      <c r="G267" s="132" t="s">
        <v>219</v>
      </c>
      <c r="H267" s="132" t="s">
        <v>1650</v>
      </c>
      <c r="I267" s="132" t="s">
        <v>1651</v>
      </c>
      <c r="J267" s="31" t="s">
        <v>1085</v>
      </c>
    </row>
    <row r="268" spans="1:10" ht="45" x14ac:dyDescent="0.2">
      <c r="A268" s="132">
        <f t="shared" si="13"/>
        <v>265</v>
      </c>
      <c r="B268" s="27" t="s">
        <v>500</v>
      </c>
      <c r="C268" s="132" t="s">
        <v>1629</v>
      </c>
      <c r="D268" s="133">
        <v>732</v>
      </c>
      <c r="E268" s="132" t="s">
        <v>719</v>
      </c>
      <c r="F268" s="27" t="s">
        <v>217</v>
      </c>
      <c r="G268" s="132" t="s">
        <v>219</v>
      </c>
      <c r="H268" s="132" t="s">
        <v>1652</v>
      </c>
      <c r="I268" s="132" t="s">
        <v>1653</v>
      </c>
      <c r="J268" s="31" t="s">
        <v>1086</v>
      </c>
    </row>
    <row r="269" spans="1:10" ht="45" x14ac:dyDescent="0.2">
      <c r="A269" s="132">
        <f t="shared" si="13"/>
        <v>266</v>
      </c>
      <c r="B269" s="27" t="s">
        <v>395</v>
      </c>
      <c r="C269" s="132" t="s">
        <v>1629</v>
      </c>
      <c r="D269" s="133">
        <v>504</v>
      </c>
      <c r="E269" s="132" t="s">
        <v>719</v>
      </c>
      <c r="F269" s="27" t="s">
        <v>217</v>
      </c>
      <c r="G269" s="27" t="s">
        <v>222</v>
      </c>
      <c r="H269" s="132" t="s">
        <v>1534</v>
      </c>
      <c r="I269" s="132" t="s">
        <v>1654</v>
      </c>
      <c r="J269" s="31" t="s">
        <v>1087</v>
      </c>
    </row>
    <row r="270" spans="1:10" ht="45" x14ac:dyDescent="0.2">
      <c r="A270" s="132">
        <f>A268+1</f>
        <v>266</v>
      </c>
      <c r="B270" s="27" t="s">
        <v>832</v>
      </c>
      <c r="C270" s="132" t="s">
        <v>1655</v>
      </c>
      <c r="D270" s="133">
        <v>1242</v>
      </c>
      <c r="E270" s="132" t="s">
        <v>719</v>
      </c>
      <c r="F270" s="27" t="s">
        <v>281</v>
      </c>
      <c r="G270" s="132" t="s">
        <v>219</v>
      </c>
      <c r="H270" s="135">
        <v>45084</v>
      </c>
      <c r="I270" s="132" t="s">
        <v>832</v>
      </c>
      <c r="J270" s="31" t="s">
        <v>1088</v>
      </c>
    </row>
    <row r="271" spans="1:10" ht="45" x14ac:dyDescent="0.2">
      <c r="A271" s="132">
        <f>A269+1</f>
        <v>267</v>
      </c>
      <c r="B271" s="27" t="s">
        <v>468</v>
      </c>
      <c r="C271" s="132" t="s">
        <v>1655</v>
      </c>
      <c r="D271" s="133">
        <v>837</v>
      </c>
      <c r="E271" s="132" t="s">
        <v>719</v>
      </c>
      <c r="F271" s="27" t="s">
        <v>281</v>
      </c>
      <c r="G271" s="132" t="s">
        <v>219</v>
      </c>
      <c r="H271" s="132" t="s">
        <v>1656</v>
      </c>
      <c r="I271" s="132" t="s">
        <v>1657</v>
      </c>
      <c r="J271" s="31" t="s">
        <v>1089</v>
      </c>
    </row>
    <row r="272" spans="1:10" ht="45" x14ac:dyDescent="0.2">
      <c r="A272" s="132">
        <f t="shared" si="13"/>
        <v>268</v>
      </c>
      <c r="B272" s="27" t="s">
        <v>398</v>
      </c>
      <c r="C272" s="132" t="s">
        <v>1221</v>
      </c>
      <c r="D272" s="133">
        <v>470</v>
      </c>
      <c r="E272" s="132" t="s">
        <v>719</v>
      </c>
      <c r="F272" s="27" t="s">
        <v>217</v>
      </c>
      <c r="G272" s="27" t="s">
        <v>219</v>
      </c>
      <c r="H272" s="132" t="s">
        <v>1658</v>
      </c>
      <c r="I272" s="132" t="s">
        <v>1659</v>
      </c>
      <c r="J272" s="31" t="s">
        <v>1090</v>
      </c>
    </row>
    <row r="273" spans="1:21" ht="45" x14ac:dyDescent="0.2">
      <c r="A273" s="132">
        <f t="shared" si="13"/>
        <v>269</v>
      </c>
      <c r="B273" s="27" t="s">
        <v>586</v>
      </c>
      <c r="C273" s="132" t="s">
        <v>1357</v>
      </c>
      <c r="D273" s="133">
        <v>898</v>
      </c>
      <c r="E273" s="132" t="s">
        <v>719</v>
      </c>
      <c r="F273" s="27" t="s">
        <v>217</v>
      </c>
      <c r="G273" s="132" t="s">
        <v>219</v>
      </c>
      <c r="H273" s="132" t="s">
        <v>1632</v>
      </c>
      <c r="I273" s="132" t="s">
        <v>1660</v>
      </c>
      <c r="J273" s="31" t="s">
        <v>1091</v>
      </c>
    </row>
    <row r="274" spans="1:21" ht="45" x14ac:dyDescent="0.2">
      <c r="A274" s="132">
        <f>A273+1</f>
        <v>270</v>
      </c>
      <c r="B274" s="27" t="s">
        <v>614</v>
      </c>
      <c r="C274" s="132" t="s">
        <v>1661</v>
      </c>
      <c r="D274" s="133">
        <v>5589</v>
      </c>
      <c r="E274" s="132" t="s">
        <v>719</v>
      </c>
      <c r="F274" s="27" t="s">
        <v>217</v>
      </c>
      <c r="G274" s="132" t="s">
        <v>219</v>
      </c>
      <c r="H274" s="135">
        <v>41711</v>
      </c>
      <c r="I274" s="132" t="s">
        <v>324</v>
      </c>
      <c r="J274" s="31" t="s">
        <v>1092</v>
      </c>
    </row>
    <row r="275" spans="1:21" ht="45" x14ac:dyDescent="0.2">
      <c r="A275" s="132">
        <f>A274+1</f>
        <v>271</v>
      </c>
      <c r="B275" s="27" t="s">
        <v>520</v>
      </c>
      <c r="C275" s="132" t="s">
        <v>1662</v>
      </c>
      <c r="D275" s="133">
        <v>537</v>
      </c>
      <c r="E275" s="132" t="s">
        <v>719</v>
      </c>
      <c r="F275" s="27" t="s">
        <v>217</v>
      </c>
      <c r="G275" s="132" t="s">
        <v>219</v>
      </c>
      <c r="H275" s="132" t="s">
        <v>1663</v>
      </c>
      <c r="I275" s="132" t="s">
        <v>1664</v>
      </c>
      <c r="J275" s="31" t="s">
        <v>1093</v>
      </c>
    </row>
    <row r="276" spans="1:21" ht="45" x14ac:dyDescent="0.2">
      <c r="A276" s="132">
        <f t="shared" ref="A276:A277" si="14">A275+1</f>
        <v>272</v>
      </c>
      <c r="B276" s="27" t="s">
        <v>344</v>
      </c>
      <c r="C276" s="27" t="s">
        <v>345</v>
      </c>
      <c r="D276" s="133">
        <v>4468</v>
      </c>
      <c r="E276" s="132" t="s">
        <v>719</v>
      </c>
      <c r="F276" s="27" t="s">
        <v>346</v>
      </c>
      <c r="G276" s="132" t="s">
        <v>347</v>
      </c>
      <c r="H276" s="135">
        <v>44035</v>
      </c>
      <c r="I276" s="27" t="s">
        <v>348</v>
      </c>
      <c r="J276" s="31" t="s">
        <v>1094</v>
      </c>
    </row>
    <row r="277" spans="1:21" ht="45" x14ac:dyDescent="0.2">
      <c r="A277" s="132">
        <f t="shared" si="14"/>
        <v>273</v>
      </c>
      <c r="B277" s="27" t="s">
        <v>352</v>
      </c>
      <c r="C277" s="27" t="s">
        <v>345</v>
      </c>
      <c r="D277" s="133">
        <v>2011</v>
      </c>
      <c r="E277" s="132" t="s">
        <v>719</v>
      </c>
      <c r="F277" s="27" t="s">
        <v>281</v>
      </c>
      <c r="G277" s="132" t="s">
        <v>347</v>
      </c>
      <c r="H277" s="135">
        <v>44083</v>
      </c>
      <c r="I277" s="27" t="s">
        <v>353</v>
      </c>
      <c r="J277" s="31" t="s">
        <v>1095</v>
      </c>
    </row>
    <row r="278" spans="1:21" s="18" customFormat="1" ht="60" x14ac:dyDescent="0.2">
      <c r="A278" s="137">
        <f>A277+1</f>
        <v>274</v>
      </c>
      <c r="B278" s="47" t="s">
        <v>805</v>
      </c>
      <c r="C278" s="47" t="s">
        <v>806</v>
      </c>
      <c r="D278" s="149">
        <v>51108133</v>
      </c>
      <c r="E278" s="137" t="s">
        <v>227</v>
      </c>
      <c r="F278" s="47" t="s">
        <v>217</v>
      </c>
      <c r="G278" s="47" t="s">
        <v>226</v>
      </c>
      <c r="H278" s="146">
        <v>44936</v>
      </c>
      <c r="I278" s="47" t="s">
        <v>807</v>
      </c>
      <c r="J278" s="51">
        <f>1.05*D278</f>
        <v>53663539.650000006</v>
      </c>
      <c r="K278" s="124"/>
      <c r="L278" s="118"/>
      <c r="M278" s="118"/>
      <c r="N278" s="118"/>
      <c r="O278" s="118">
        <v>1</v>
      </c>
      <c r="P278" s="118"/>
      <c r="Q278" s="35"/>
      <c r="R278" s="35"/>
      <c r="S278" s="35"/>
      <c r="T278" s="35"/>
      <c r="U278" s="35"/>
    </row>
    <row r="279" spans="1:21" s="18" customFormat="1" ht="60" x14ac:dyDescent="0.2">
      <c r="A279" s="137">
        <f>A278+1</f>
        <v>275</v>
      </c>
      <c r="B279" s="47" t="s">
        <v>805</v>
      </c>
      <c r="C279" s="47" t="s">
        <v>806</v>
      </c>
      <c r="D279" s="149">
        <v>3951</v>
      </c>
      <c r="E279" s="137" t="s">
        <v>227</v>
      </c>
      <c r="F279" s="47" t="s">
        <v>217</v>
      </c>
      <c r="G279" s="47" t="s">
        <v>226</v>
      </c>
      <c r="H279" s="146">
        <v>44936</v>
      </c>
      <c r="I279" s="47" t="s">
        <v>808</v>
      </c>
      <c r="J279" s="61">
        <f>1.05*D279</f>
        <v>4148.55</v>
      </c>
      <c r="K279" s="118"/>
      <c r="L279" s="118"/>
      <c r="M279" s="118"/>
      <c r="N279" s="118"/>
      <c r="O279" s="118">
        <f>O278+1</f>
        <v>2</v>
      </c>
      <c r="P279" s="118"/>
      <c r="Q279" s="35"/>
      <c r="R279" s="35"/>
      <c r="S279" s="35"/>
      <c r="T279" s="35"/>
      <c r="U279" s="35"/>
    </row>
    <row r="280" spans="1:21" s="18" customFormat="1" ht="60" x14ac:dyDescent="0.2">
      <c r="A280" s="137">
        <f>A279+1</f>
        <v>276</v>
      </c>
      <c r="B280" s="47" t="s">
        <v>805</v>
      </c>
      <c r="C280" s="47" t="s">
        <v>806</v>
      </c>
      <c r="D280" s="149">
        <v>131700</v>
      </c>
      <c r="E280" s="137" t="s">
        <v>227</v>
      </c>
      <c r="F280" s="47" t="s">
        <v>217</v>
      </c>
      <c r="G280" s="47" t="s">
        <v>226</v>
      </c>
      <c r="H280" s="146">
        <v>45174</v>
      </c>
      <c r="I280" s="47" t="s">
        <v>856</v>
      </c>
      <c r="J280" s="61">
        <f>D280*K280</f>
        <v>138285</v>
      </c>
      <c r="K280" s="125">
        <v>1.05</v>
      </c>
      <c r="L280" s="118"/>
      <c r="M280" s="118"/>
      <c r="N280" s="118"/>
      <c r="O280" s="118">
        <f>O279+1</f>
        <v>3</v>
      </c>
      <c r="P280" s="118"/>
      <c r="Q280" s="35"/>
      <c r="R280" s="35"/>
      <c r="S280" s="35"/>
      <c r="T280" s="35"/>
      <c r="U280" s="35"/>
    </row>
    <row r="281" spans="1:21" s="49" customFormat="1" ht="45" x14ac:dyDescent="0.2">
      <c r="A281" s="137">
        <f>A280+1</f>
        <v>277</v>
      </c>
      <c r="B281" s="47" t="s">
        <v>642</v>
      </c>
      <c r="C281" s="47" t="s">
        <v>817</v>
      </c>
      <c r="D281" s="138">
        <v>34500</v>
      </c>
      <c r="E281" s="137" t="s">
        <v>646</v>
      </c>
      <c r="F281" s="47" t="s">
        <v>281</v>
      </c>
      <c r="G281" s="137" t="s">
        <v>238</v>
      </c>
      <c r="H281" s="146">
        <v>44323</v>
      </c>
      <c r="I281" s="47" t="s">
        <v>643</v>
      </c>
      <c r="J281" s="62">
        <f>K281*D281</f>
        <v>37260</v>
      </c>
      <c r="K281" s="118">
        <v>1.08</v>
      </c>
      <c r="L281" s="118">
        <v>44811690</v>
      </c>
      <c r="M281" s="118"/>
      <c r="N281" s="118"/>
      <c r="O281" s="118">
        <f>O279+1</f>
        <v>3</v>
      </c>
      <c r="P281" s="118"/>
      <c r="Q281" s="48"/>
      <c r="R281" s="48"/>
      <c r="S281" s="48"/>
      <c r="T281" s="48"/>
      <c r="U281" s="48"/>
    </row>
    <row r="282" spans="1:21" s="49" customFormat="1" ht="45" x14ac:dyDescent="0.2">
      <c r="A282" s="137">
        <f t="shared" ref="A282:A345" si="15">A281+1</f>
        <v>278</v>
      </c>
      <c r="B282" s="47" t="s">
        <v>642</v>
      </c>
      <c r="C282" s="47" t="s">
        <v>817</v>
      </c>
      <c r="D282" s="138">
        <v>26163357</v>
      </c>
      <c r="E282" s="137" t="s">
        <v>646</v>
      </c>
      <c r="F282" s="47" t="s">
        <v>281</v>
      </c>
      <c r="G282" s="137" t="s">
        <v>238</v>
      </c>
      <c r="H282" s="146" t="s">
        <v>822</v>
      </c>
      <c r="I282" s="47" t="s">
        <v>823</v>
      </c>
      <c r="J282" s="62">
        <f>K281*D282</f>
        <v>28256425.560000002</v>
      </c>
      <c r="K282" s="118">
        <f>J282/D282</f>
        <v>1.08</v>
      </c>
      <c r="L282" s="118">
        <v>29535046</v>
      </c>
      <c r="M282" s="118">
        <v>31202523.399999999</v>
      </c>
      <c r="N282" s="118">
        <f>L282/M282</f>
        <v>0.94655953370745649</v>
      </c>
      <c r="O282" s="118">
        <f t="shared" ref="O282:O345" si="16">O281+1</f>
        <v>4</v>
      </c>
      <c r="P282" s="118"/>
      <c r="Q282" s="48"/>
      <c r="R282" s="48"/>
      <c r="S282" s="48"/>
      <c r="T282" s="48"/>
      <c r="U282" s="48"/>
    </row>
    <row r="283" spans="1:21" s="18" customFormat="1" ht="45" x14ac:dyDescent="0.2">
      <c r="A283" s="137">
        <f>A282+1</f>
        <v>279</v>
      </c>
      <c r="B283" s="47" t="s">
        <v>501</v>
      </c>
      <c r="C283" s="47" t="s">
        <v>816</v>
      </c>
      <c r="D283" s="138">
        <v>213800</v>
      </c>
      <c r="E283" s="63" t="s">
        <v>278</v>
      </c>
      <c r="F283" s="47" t="s">
        <v>217</v>
      </c>
      <c r="G283" s="137" t="s">
        <v>238</v>
      </c>
      <c r="H283" s="137" t="s">
        <v>1632</v>
      </c>
      <c r="I283" s="137" t="s">
        <v>1665</v>
      </c>
      <c r="J283" s="51">
        <f>K283*D283</f>
        <v>250145.99999999997</v>
      </c>
      <c r="K283" s="118">
        <v>1.17</v>
      </c>
      <c r="L283" s="118"/>
      <c r="M283" s="118"/>
      <c r="N283" s="118"/>
      <c r="O283" s="118">
        <f>O282+1</f>
        <v>5</v>
      </c>
      <c r="P283" s="118"/>
      <c r="Q283" s="35"/>
      <c r="R283" s="35"/>
      <c r="S283" s="35"/>
      <c r="T283" s="35"/>
      <c r="U283" s="35"/>
    </row>
    <row r="284" spans="1:21" s="18" customFormat="1" ht="45" x14ac:dyDescent="0.2">
      <c r="A284" s="137">
        <f t="shared" si="15"/>
        <v>280</v>
      </c>
      <c r="B284" s="137" t="s">
        <v>1666</v>
      </c>
      <c r="C284" s="47" t="s">
        <v>816</v>
      </c>
      <c r="D284" s="138">
        <v>25477834</v>
      </c>
      <c r="E284" s="63" t="s">
        <v>279</v>
      </c>
      <c r="F284" s="47" t="s">
        <v>217</v>
      </c>
      <c r="G284" s="137" t="s">
        <v>238</v>
      </c>
      <c r="H284" s="137" t="s">
        <v>1667</v>
      </c>
      <c r="I284" s="137" t="s">
        <v>1668</v>
      </c>
      <c r="J284" s="51">
        <f>K284*D284</f>
        <v>29809065.779999997</v>
      </c>
      <c r="K284" s="118">
        <v>1.17</v>
      </c>
      <c r="L284" s="118"/>
      <c r="M284" s="118"/>
      <c r="N284" s="118"/>
      <c r="O284" s="118">
        <f t="shared" si="16"/>
        <v>6</v>
      </c>
      <c r="P284" s="118"/>
      <c r="Q284" s="35"/>
      <c r="R284" s="35"/>
      <c r="S284" s="35"/>
      <c r="T284" s="35"/>
      <c r="U284" s="35"/>
    </row>
    <row r="285" spans="1:21" s="18" customFormat="1" ht="55.5" customHeight="1" x14ac:dyDescent="0.2">
      <c r="A285" s="137">
        <f t="shared" si="15"/>
        <v>281</v>
      </c>
      <c r="B285" s="137" t="s">
        <v>1666</v>
      </c>
      <c r="C285" s="47" t="s">
        <v>815</v>
      </c>
      <c r="D285" s="138">
        <v>6235833</v>
      </c>
      <c r="E285" s="63" t="s">
        <v>280</v>
      </c>
      <c r="F285" s="47" t="s">
        <v>217</v>
      </c>
      <c r="G285" s="137" t="s">
        <v>238</v>
      </c>
      <c r="H285" s="137" t="s">
        <v>1669</v>
      </c>
      <c r="I285" s="137" t="s">
        <v>1670</v>
      </c>
      <c r="J285" s="51">
        <f>K285*D285</f>
        <v>7295924.6099999994</v>
      </c>
      <c r="K285" s="118">
        <v>1.17</v>
      </c>
      <c r="L285" s="118"/>
      <c r="M285" s="118"/>
      <c r="N285" s="118"/>
      <c r="O285" s="118">
        <f t="shared" si="16"/>
        <v>7</v>
      </c>
      <c r="P285" s="118"/>
      <c r="Q285" s="35"/>
      <c r="R285" s="35"/>
      <c r="S285" s="35"/>
      <c r="T285" s="35"/>
      <c r="U285" s="35"/>
    </row>
    <row r="286" spans="1:21" s="18" customFormat="1" ht="60" x14ac:dyDescent="0.2">
      <c r="A286" s="137">
        <f>A285+1</f>
        <v>282</v>
      </c>
      <c r="B286" s="47" t="s">
        <v>404</v>
      </c>
      <c r="C286" s="137" t="s">
        <v>1671</v>
      </c>
      <c r="D286" s="149">
        <v>113000</v>
      </c>
      <c r="E286" s="137" t="s">
        <v>227</v>
      </c>
      <c r="F286" s="47" t="s">
        <v>217</v>
      </c>
      <c r="G286" s="47" t="s">
        <v>226</v>
      </c>
      <c r="H286" s="137" t="s">
        <v>1672</v>
      </c>
      <c r="I286" s="137" t="s">
        <v>1673</v>
      </c>
      <c r="J286" s="51">
        <f>K286*D286</f>
        <v>115260</v>
      </c>
      <c r="K286" s="118">
        <v>1.02</v>
      </c>
      <c r="L286" s="118"/>
      <c r="M286" s="118"/>
      <c r="N286" s="118"/>
      <c r="O286" s="118">
        <f>O285+1</f>
        <v>8</v>
      </c>
      <c r="P286" s="118"/>
      <c r="Q286" s="35"/>
      <c r="R286" s="35"/>
      <c r="S286" s="35"/>
      <c r="T286" s="35"/>
      <c r="U286" s="35"/>
    </row>
    <row r="287" spans="1:21" s="18" customFormat="1" ht="45" x14ac:dyDescent="0.2">
      <c r="A287" s="137">
        <f t="shared" si="15"/>
        <v>283</v>
      </c>
      <c r="B287" s="47" t="s">
        <v>404</v>
      </c>
      <c r="C287" s="137" t="s">
        <v>1674</v>
      </c>
      <c r="D287" s="138">
        <v>113000</v>
      </c>
      <c r="E287" s="137" t="s">
        <v>227</v>
      </c>
      <c r="F287" s="47" t="s">
        <v>217</v>
      </c>
      <c r="G287" s="47" t="s">
        <v>226</v>
      </c>
      <c r="H287" s="137" t="s">
        <v>1675</v>
      </c>
      <c r="I287" s="137" t="s">
        <v>1676</v>
      </c>
      <c r="J287" s="51">
        <f t="shared" ref="J287:J298" si="17">K287*D287</f>
        <v>115260</v>
      </c>
      <c r="K287" s="118">
        <v>1.02</v>
      </c>
      <c r="L287" s="118"/>
      <c r="M287" s="118"/>
      <c r="N287" s="118"/>
      <c r="O287" s="118">
        <f t="shared" si="16"/>
        <v>9</v>
      </c>
      <c r="P287" s="118"/>
      <c r="Q287" s="35"/>
      <c r="R287" s="35"/>
      <c r="S287" s="35"/>
      <c r="T287" s="35"/>
      <c r="U287" s="35"/>
    </row>
    <row r="288" spans="1:21" s="18" customFormat="1" ht="45" x14ac:dyDescent="0.2">
      <c r="A288" s="137">
        <f t="shared" si="15"/>
        <v>284</v>
      </c>
      <c r="B288" s="137" t="s">
        <v>1677</v>
      </c>
      <c r="C288" s="137" t="s">
        <v>1674</v>
      </c>
      <c r="D288" s="138">
        <v>113000</v>
      </c>
      <c r="E288" s="137" t="s">
        <v>227</v>
      </c>
      <c r="F288" s="47" t="s">
        <v>217</v>
      </c>
      <c r="G288" s="47" t="s">
        <v>226</v>
      </c>
      <c r="H288" s="137" t="s">
        <v>1678</v>
      </c>
      <c r="I288" s="137" t="s">
        <v>1679</v>
      </c>
      <c r="J288" s="51">
        <f t="shared" si="17"/>
        <v>115260</v>
      </c>
      <c r="K288" s="118">
        <v>1.02</v>
      </c>
      <c r="L288" s="118"/>
      <c r="M288" s="118"/>
      <c r="N288" s="118"/>
      <c r="O288" s="118">
        <f t="shared" si="16"/>
        <v>10</v>
      </c>
      <c r="P288" s="118"/>
      <c r="Q288" s="35"/>
      <c r="R288" s="35"/>
      <c r="S288" s="35"/>
      <c r="T288" s="35"/>
      <c r="U288" s="35"/>
    </row>
    <row r="289" spans="1:21" s="18" customFormat="1" ht="45" x14ac:dyDescent="0.2">
      <c r="A289" s="137">
        <f t="shared" si="15"/>
        <v>285</v>
      </c>
      <c r="B289" s="137" t="s">
        <v>1677</v>
      </c>
      <c r="C289" s="137" t="s">
        <v>1674</v>
      </c>
      <c r="D289" s="138">
        <v>113000</v>
      </c>
      <c r="E289" s="137" t="s">
        <v>227</v>
      </c>
      <c r="F289" s="47" t="s">
        <v>217</v>
      </c>
      <c r="G289" s="47" t="s">
        <v>226</v>
      </c>
      <c r="H289" s="137" t="s">
        <v>1678</v>
      </c>
      <c r="I289" s="137" t="s">
        <v>1680</v>
      </c>
      <c r="J289" s="51">
        <f t="shared" si="17"/>
        <v>115260</v>
      </c>
      <c r="K289" s="118">
        <v>1.02</v>
      </c>
      <c r="L289" s="118"/>
      <c r="M289" s="118"/>
      <c r="N289" s="118"/>
      <c r="O289" s="118">
        <f t="shared" si="16"/>
        <v>11</v>
      </c>
      <c r="P289" s="118"/>
      <c r="Q289" s="35"/>
      <c r="R289" s="35"/>
      <c r="S289" s="35"/>
      <c r="T289" s="35"/>
      <c r="U289" s="35"/>
    </row>
    <row r="290" spans="1:21" s="18" customFormat="1" ht="45" x14ac:dyDescent="0.2">
      <c r="A290" s="137">
        <f t="shared" si="15"/>
        <v>286</v>
      </c>
      <c r="B290" s="137" t="s">
        <v>1677</v>
      </c>
      <c r="C290" s="137" t="s">
        <v>1674</v>
      </c>
      <c r="D290" s="138">
        <v>113000</v>
      </c>
      <c r="E290" s="137" t="s">
        <v>227</v>
      </c>
      <c r="F290" s="47" t="s">
        <v>217</v>
      </c>
      <c r="G290" s="47" t="s">
        <v>226</v>
      </c>
      <c r="H290" s="137" t="s">
        <v>1681</v>
      </c>
      <c r="I290" s="137" t="s">
        <v>1682</v>
      </c>
      <c r="J290" s="51">
        <f t="shared" si="17"/>
        <v>115260</v>
      </c>
      <c r="K290" s="118">
        <v>1.02</v>
      </c>
      <c r="L290" s="118"/>
      <c r="M290" s="118"/>
      <c r="N290" s="118"/>
      <c r="O290" s="118">
        <f t="shared" si="16"/>
        <v>12</v>
      </c>
      <c r="P290" s="118"/>
      <c r="Q290" s="35"/>
      <c r="R290" s="35"/>
      <c r="S290" s="35"/>
      <c r="T290" s="35"/>
      <c r="U290" s="35"/>
    </row>
    <row r="291" spans="1:21" s="18" customFormat="1" ht="45" x14ac:dyDescent="0.2">
      <c r="A291" s="137">
        <f t="shared" si="15"/>
        <v>287</v>
      </c>
      <c r="B291" s="137" t="s">
        <v>1677</v>
      </c>
      <c r="C291" s="137" t="s">
        <v>1674</v>
      </c>
      <c r="D291" s="138">
        <v>113000</v>
      </c>
      <c r="E291" s="137" t="s">
        <v>227</v>
      </c>
      <c r="F291" s="47" t="s">
        <v>217</v>
      </c>
      <c r="G291" s="47" t="s">
        <v>226</v>
      </c>
      <c r="H291" s="137" t="s">
        <v>1683</v>
      </c>
      <c r="I291" s="137" t="s">
        <v>1684</v>
      </c>
      <c r="J291" s="51">
        <f t="shared" si="17"/>
        <v>115260</v>
      </c>
      <c r="K291" s="118">
        <v>1.02</v>
      </c>
      <c r="L291" s="118"/>
      <c r="M291" s="118"/>
      <c r="N291" s="118"/>
      <c r="O291" s="118">
        <f t="shared" si="16"/>
        <v>13</v>
      </c>
      <c r="P291" s="118"/>
      <c r="Q291" s="35"/>
      <c r="R291" s="35"/>
      <c r="S291" s="35"/>
      <c r="T291" s="35"/>
      <c r="U291" s="35"/>
    </row>
    <row r="292" spans="1:21" s="18" customFormat="1" ht="45" x14ac:dyDescent="0.2">
      <c r="A292" s="137">
        <f t="shared" si="15"/>
        <v>288</v>
      </c>
      <c r="B292" s="137" t="s">
        <v>1677</v>
      </c>
      <c r="C292" s="137" t="s">
        <v>1674</v>
      </c>
      <c r="D292" s="138">
        <v>113000</v>
      </c>
      <c r="E292" s="137" t="s">
        <v>227</v>
      </c>
      <c r="F292" s="47" t="s">
        <v>217</v>
      </c>
      <c r="G292" s="47" t="s">
        <v>226</v>
      </c>
      <c r="H292" s="137" t="s">
        <v>1683</v>
      </c>
      <c r="I292" s="137" t="s">
        <v>1685</v>
      </c>
      <c r="J292" s="51">
        <f t="shared" si="17"/>
        <v>115260</v>
      </c>
      <c r="K292" s="118">
        <v>1.02</v>
      </c>
      <c r="L292" s="118"/>
      <c r="M292" s="118"/>
      <c r="N292" s="118"/>
      <c r="O292" s="118">
        <f t="shared" si="16"/>
        <v>14</v>
      </c>
      <c r="P292" s="118"/>
      <c r="Q292" s="35"/>
      <c r="R292" s="35"/>
      <c r="S292" s="35"/>
      <c r="T292" s="35"/>
      <c r="U292" s="35"/>
    </row>
    <row r="293" spans="1:21" s="18" customFormat="1" ht="45" x14ac:dyDescent="0.2">
      <c r="A293" s="137">
        <f t="shared" si="15"/>
        <v>289</v>
      </c>
      <c r="B293" s="137" t="s">
        <v>1677</v>
      </c>
      <c r="C293" s="137" t="s">
        <v>1674</v>
      </c>
      <c r="D293" s="138">
        <v>113000</v>
      </c>
      <c r="E293" s="137" t="s">
        <v>227</v>
      </c>
      <c r="F293" s="47" t="s">
        <v>217</v>
      </c>
      <c r="G293" s="47" t="s">
        <v>226</v>
      </c>
      <c r="H293" s="137" t="s">
        <v>1686</v>
      </c>
      <c r="I293" s="137" t="s">
        <v>1687</v>
      </c>
      <c r="J293" s="51">
        <f t="shared" si="17"/>
        <v>115260</v>
      </c>
      <c r="K293" s="118">
        <v>1.02</v>
      </c>
      <c r="L293" s="118"/>
      <c r="M293" s="118"/>
      <c r="N293" s="118"/>
      <c r="O293" s="118">
        <f t="shared" si="16"/>
        <v>15</v>
      </c>
      <c r="P293" s="118"/>
      <c r="Q293" s="35"/>
      <c r="R293" s="35"/>
      <c r="S293" s="35"/>
      <c r="T293" s="35"/>
      <c r="U293" s="35"/>
    </row>
    <row r="294" spans="1:21" s="18" customFormat="1" ht="45" x14ac:dyDescent="0.2">
      <c r="A294" s="137">
        <f t="shared" si="15"/>
        <v>290</v>
      </c>
      <c r="B294" s="137" t="s">
        <v>1677</v>
      </c>
      <c r="C294" s="137" t="s">
        <v>1674</v>
      </c>
      <c r="D294" s="138">
        <v>113000</v>
      </c>
      <c r="E294" s="137" t="s">
        <v>227</v>
      </c>
      <c r="F294" s="47" t="s">
        <v>217</v>
      </c>
      <c r="G294" s="47" t="s">
        <v>226</v>
      </c>
      <c r="H294" s="137" t="s">
        <v>1688</v>
      </c>
      <c r="I294" s="137" t="s">
        <v>1689</v>
      </c>
      <c r="J294" s="51">
        <f t="shared" si="17"/>
        <v>115260</v>
      </c>
      <c r="K294" s="118">
        <v>1.02</v>
      </c>
      <c r="L294" s="118"/>
      <c r="M294" s="118"/>
      <c r="N294" s="118"/>
      <c r="O294" s="118">
        <f t="shared" si="16"/>
        <v>16</v>
      </c>
      <c r="P294" s="118"/>
      <c r="Q294" s="35"/>
      <c r="R294" s="35"/>
      <c r="S294" s="35"/>
      <c r="T294" s="35"/>
      <c r="U294" s="35"/>
    </row>
    <row r="295" spans="1:21" s="18" customFormat="1" ht="45" x14ac:dyDescent="0.2">
      <c r="A295" s="137">
        <f t="shared" si="15"/>
        <v>291</v>
      </c>
      <c r="B295" s="137" t="s">
        <v>1677</v>
      </c>
      <c r="C295" s="137" t="s">
        <v>1674</v>
      </c>
      <c r="D295" s="138">
        <v>113000</v>
      </c>
      <c r="E295" s="137" t="s">
        <v>227</v>
      </c>
      <c r="F295" s="47" t="s">
        <v>217</v>
      </c>
      <c r="G295" s="47" t="s">
        <v>226</v>
      </c>
      <c r="H295" s="137" t="s">
        <v>1690</v>
      </c>
      <c r="I295" s="137" t="s">
        <v>1691</v>
      </c>
      <c r="J295" s="51">
        <f t="shared" si="17"/>
        <v>115260</v>
      </c>
      <c r="K295" s="118">
        <v>1.02</v>
      </c>
      <c r="L295" s="118"/>
      <c r="M295" s="118"/>
      <c r="N295" s="118"/>
      <c r="O295" s="118">
        <f t="shared" si="16"/>
        <v>17</v>
      </c>
      <c r="P295" s="118"/>
      <c r="Q295" s="35"/>
      <c r="R295" s="35"/>
      <c r="S295" s="35"/>
      <c r="T295" s="35"/>
      <c r="U295" s="35"/>
    </row>
    <row r="296" spans="1:21" s="18" customFormat="1" ht="45" x14ac:dyDescent="0.2">
      <c r="A296" s="137">
        <f t="shared" si="15"/>
        <v>292</v>
      </c>
      <c r="B296" s="137" t="s">
        <v>1677</v>
      </c>
      <c r="C296" s="137" t="s">
        <v>1674</v>
      </c>
      <c r="D296" s="138">
        <v>113000</v>
      </c>
      <c r="E296" s="137" t="s">
        <v>227</v>
      </c>
      <c r="F296" s="47" t="s">
        <v>217</v>
      </c>
      <c r="G296" s="47" t="s">
        <v>226</v>
      </c>
      <c r="H296" s="137" t="s">
        <v>1692</v>
      </c>
      <c r="I296" s="137" t="s">
        <v>1693</v>
      </c>
      <c r="J296" s="51">
        <f t="shared" si="17"/>
        <v>115260</v>
      </c>
      <c r="K296" s="118">
        <v>1.02</v>
      </c>
      <c r="L296" s="118"/>
      <c r="M296" s="118"/>
      <c r="N296" s="118"/>
      <c r="O296" s="118">
        <f t="shared" si="16"/>
        <v>18</v>
      </c>
      <c r="P296" s="118"/>
      <c r="Q296" s="35"/>
      <c r="R296" s="35"/>
      <c r="S296" s="35"/>
      <c r="T296" s="35"/>
      <c r="U296" s="35"/>
    </row>
    <row r="297" spans="1:21" s="18" customFormat="1" ht="45" x14ac:dyDescent="0.2">
      <c r="A297" s="137">
        <f t="shared" si="15"/>
        <v>293</v>
      </c>
      <c r="B297" s="137" t="s">
        <v>1677</v>
      </c>
      <c r="C297" s="137" t="s">
        <v>1674</v>
      </c>
      <c r="D297" s="138">
        <v>113000</v>
      </c>
      <c r="E297" s="137" t="s">
        <v>227</v>
      </c>
      <c r="F297" s="47" t="s">
        <v>217</v>
      </c>
      <c r="G297" s="47" t="s">
        <v>226</v>
      </c>
      <c r="H297" s="137" t="s">
        <v>1694</v>
      </c>
      <c r="I297" s="137" t="s">
        <v>1695</v>
      </c>
      <c r="J297" s="51">
        <f t="shared" si="17"/>
        <v>115260</v>
      </c>
      <c r="K297" s="118">
        <v>1.02</v>
      </c>
      <c r="L297" s="118"/>
      <c r="M297" s="118"/>
      <c r="N297" s="118"/>
      <c r="O297" s="118">
        <f t="shared" si="16"/>
        <v>19</v>
      </c>
      <c r="P297" s="118"/>
      <c r="Q297" s="35"/>
      <c r="R297" s="35"/>
      <c r="S297" s="35"/>
      <c r="T297" s="35"/>
      <c r="U297" s="35"/>
    </row>
    <row r="298" spans="1:21" s="18" customFormat="1" ht="45" x14ac:dyDescent="0.2">
      <c r="A298" s="137">
        <f t="shared" si="15"/>
        <v>294</v>
      </c>
      <c r="B298" s="137" t="s">
        <v>1677</v>
      </c>
      <c r="C298" s="137" t="s">
        <v>1674</v>
      </c>
      <c r="D298" s="138">
        <v>113000</v>
      </c>
      <c r="E298" s="137" t="s">
        <v>227</v>
      </c>
      <c r="F298" s="47" t="s">
        <v>217</v>
      </c>
      <c r="G298" s="47" t="s">
        <v>226</v>
      </c>
      <c r="H298" s="137" t="s">
        <v>1696</v>
      </c>
      <c r="I298" s="137" t="s">
        <v>1697</v>
      </c>
      <c r="J298" s="51">
        <f t="shared" si="17"/>
        <v>115260</v>
      </c>
      <c r="K298" s="118">
        <v>1.02</v>
      </c>
      <c r="L298" s="118"/>
      <c r="M298" s="118"/>
      <c r="N298" s="118"/>
      <c r="O298" s="118">
        <f t="shared" si="16"/>
        <v>20</v>
      </c>
      <c r="P298" s="118"/>
      <c r="Q298" s="35"/>
      <c r="R298" s="35"/>
      <c r="S298" s="35"/>
      <c r="T298" s="35"/>
      <c r="U298" s="35"/>
    </row>
    <row r="299" spans="1:21" s="18" customFormat="1" ht="45" x14ac:dyDescent="0.2">
      <c r="A299" s="137">
        <f t="shared" si="15"/>
        <v>295</v>
      </c>
      <c r="B299" s="47" t="s">
        <v>649</v>
      </c>
      <c r="C299" s="47" t="s">
        <v>650</v>
      </c>
      <c r="D299" s="138">
        <v>22073422</v>
      </c>
      <c r="E299" s="137" t="s">
        <v>646</v>
      </c>
      <c r="F299" s="47" t="s">
        <v>217</v>
      </c>
      <c r="G299" s="137" t="s">
        <v>238</v>
      </c>
      <c r="H299" s="146">
        <v>44071</v>
      </c>
      <c r="I299" s="47" t="s">
        <v>651</v>
      </c>
      <c r="J299" s="62">
        <f>K299*D299</f>
        <v>26708840.620000001</v>
      </c>
      <c r="K299" s="118">
        <v>1.21</v>
      </c>
      <c r="L299" s="118"/>
      <c r="M299" s="118"/>
      <c r="N299" s="118"/>
      <c r="O299" s="118">
        <f t="shared" si="16"/>
        <v>21</v>
      </c>
      <c r="P299" s="118"/>
      <c r="Q299" s="35"/>
      <c r="R299" s="35"/>
      <c r="S299" s="35"/>
      <c r="T299" s="35"/>
      <c r="U299" s="35"/>
    </row>
    <row r="300" spans="1:21" s="18" customFormat="1" ht="45" x14ac:dyDescent="0.2">
      <c r="A300" s="137">
        <f t="shared" si="15"/>
        <v>296</v>
      </c>
      <c r="B300" s="47" t="s">
        <v>444</v>
      </c>
      <c r="C300" s="137" t="s">
        <v>1698</v>
      </c>
      <c r="D300" s="138">
        <v>115000</v>
      </c>
      <c r="E300" s="64" t="s">
        <v>239</v>
      </c>
      <c r="F300" s="47" t="s">
        <v>217</v>
      </c>
      <c r="G300" s="47" t="s">
        <v>238</v>
      </c>
      <c r="H300" s="137" t="s">
        <v>1699</v>
      </c>
      <c r="I300" s="137" t="s">
        <v>1700</v>
      </c>
      <c r="J300" s="62">
        <f t="shared" ref="J300:J352" si="18">K300*D300</f>
        <v>125350.00000000001</v>
      </c>
      <c r="K300" s="118">
        <v>1.0900000000000001</v>
      </c>
      <c r="L300" s="118"/>
      <c r="M300" s="118"/>
      <c r="N300" s="118"/>
      <c r="O300" s="118">
        <f t="shared" si="16"/>
        <v>22</v>
      </c>
      <c r="P300" s="118"/>
      <c r="Q300" s="35"/>
      <c r="R300" s="35"/>
      <c r="S300" s="35"/>
      <c r="T300" s="35"/>
      <c r="U300" s="35"/>
    </row>
    <row r="301" spans="1:21" s="18" customFormat="1" ht="45" x14ac:dyDescent="0.2">
      <c r="A301" s="137">
        <f t="shared" si="15"/>
        <v>297</v>
      </c>
      <c r="B301" s="137" t="s">
        <v>1701</v>
      </c>
      <c r="C301" s="137" t="s">
        <v>1698</v>
      </c>
      <c r="D301" s="138">
        <v>115000</v>
      </c>
      <c r="E301" s="64" t="s">
        <v>239</v>
      </c>
      <c r="F301" s="47" t="s">
        <v>217</v>
      </c>
      <c r="G301" s="47" t="s">
        <v>238</v>
      </c>
      <c r="H301" s="137" t="s">
        <v>1702</v>
      </c>
      <c r="I301" s="137" t="s">
        <v>1703</v>
      </c>
      <c r="J301" s="62">
        <f t="shared" si="18"/>
        <v>125350.00000000001</v>
      </c>
      <c r="K301" s="118">
        <v>1.0900000000000001</v>
      </c>
      <c r="L301" s="118"/>
      <c r="M301" s="118"/>
      <c r="N301" s="118"/>
      <c r="O301" s="118">
        <f t="shared" si="16"/>
        <v>23</v>
      </c>
      <c r="P301" s="118"/>
      <c r="Q301" s="35"/>
      <c r="R301" s="35"/>
      <c r="S301" s="35"/>
      <c r="T301" s="35"/>
      <c r="U301" s="35"/>
    </row>
    <row r="302" spans="1:21" s="18" customFormat="1" ht="45" x14ac:dyDescent="0.2">
      <c r="A302" s="137">
        <f t="shared" si="15"/>
        <v>298</v>
      </c>
      <c r="B302" s="137" t="s">
        <v>1701</v>
      </c>
      <c r="C302" s="137" t="s">
        <v>1698</v>
      </c>
      <c r="D302" s="138">
        <v>115000</v>
      </c>
      <c r="E302" s="64" t="s">
        <v>239</v>
      </c>
      <c r="F302" s="47" t="s">
        <v>217</v>
      </c>
      <c r="G302" s="47" t="s">
        <v>238</v>
      </c>
      <c r="H302" s="137" t="s">
        <v>1632</v>
      </c>
      <c r="I302" s="137" t="s">
        <v>1704</v>
      </c>
      <c r="J302" s="62">
        <f t="shared" si="18"/>
        <v>125350.00000000001</v>
      </c>
      <c r="K302" s="118">
        <v>1.0900000000000001</v>
      </c>
      <c r="L302" s="118"/>
      <c r="M302" s="118"/>
      <c r="N302" s="118"/>
      <c r="O302" s="118">
        <f t="shared" si="16"/>
        <v>24</v>
      </c>
      <c r="P302" s="118"/>
      <c r="Q302" s="35"/>
      <c r="R302" s="35"/>
      <c r="S302" s="35"/>
      <c r="T302" s="35"/>
      <c r="U302" s="35"/>
    </row>
    <row r="303" spans="1:21" s="18" customFormat="1" ht="45" x14ac:dyDescent="0.2">
      <c r="A303" s="137">
        <f t="shared" si="15"/>
        <v>299</v>
      </c>
      <c r="B303" s="137" t="s">
        <v>1701</v>
      </c>
      <c r="C303" s="137" t="s">
        <v>1698</v>
      </c>
      <c r="D303" s="138">
        <v>115000</v>
      </c>
      <c r="E303" s="64" t="s">
        <v>239</v>
      </c>
      <c r="F303" s="47" t="s">
        <v>217</v>
      </c>
      <c r="G303" s="47" t="s">
        <v>238</v>
      </c>
      <c r="H303" s="137" t="s">
        <v>1562</v>
      </c>
      <c r="I303" s="137" t="s">
        <v>1705</v>
      </c>
      <c r="J303" s="62">
        <f t="shared" si="18"/>
        <v>125350.00000000001</v>
      </c>
      <c r="K303" s="118">
        <v>1.0900000000000001</v>
      </c>
      <c r="L303" s="118"/>
      <c r="M303" s="118"/>
      <c r="N303" s="118"/>
      <c r="O303" s="118">
        <f t="shared" si="16"/>
        <v>25</v>
      </c>
      <c r="P303" s="118"/>
      <c r="Q303" s="35"/>
      <c r="R303" s="35"/>
      <c r="S303" s="35"/>
      <c r="T303" s="35"/>
      <c r="U303" s="35"/>
    </row>
    <row r="304" spans="1:21" s="18" customFormat="1" ht="45" x14ac:dyDescent="0.2">
      <c r="A304" s="137">
        <f t="shared" si="15"/>
        <v>300</v>
      </c>
      <c r="B304" s="137" t="s">
        <v>1701</v>
      </c>
      <c r="C304" s="137" t="s">
        <v>1698</v>
      </c>
      <c r="D304" s="138">
        <v>115000</v>
      </c>
      <c r="E304" s="64" t="s">
        <v>239</v>
      </c>
      <c r="F304" s="47" t="s">
        <v>217</v>
      </c>
      <c r="G304" s="47" t="s">
        <v>238</v>
      </c>
      <c r="H304" s="137" t="s">
        <v>1562</v>
      </c>
      <c r="I304" s="137" t="s">
        <v>1706</v>
      </c>
      <c r="J304" s="62">
        <f t="shared" si="18"/>
        <v>125350.00000000001</v>
      </c>
      <c r="K304" s="118">
        <v>1.0900000000000001</v>
      </c>
      <c r="L304" s="118"/>
      <c r="M304" s="118"/>
      <c r="N304" s="118"/>
      <c r="O304" s="118">
        <f t="shared" si="16"/>
        <v>26</v>
      </c>
      <c r="P304" s="118"/>
      <c r="Q304" s="35"/>
      <c r="R304" s="35"/>
      <c r="S304" s="35"/>
      <c r="T304" s="35"/>
      <c r="U304" s="35"/>
    </row>
    <row r="305" spans="1:21" s="18" customFormat="1" ht="45" x14ac:dyDescent="0.2">
      <c r="A305" s="137">
        <f t="shared" si="15"/>
        <v>301</v>
      </c>
      <c r="B305" s="137" t="s">
        <v>1701</v>
      </c>
      <c r="C305" s="137" t="s">
        <v>1698</v>
      </c>
      <c r="D305" s="138">
        <v>115000</v>
      </c>
      <c r="E305" s="64" t="s">
        <v>239</v>
      </c>
      <c r="F305" s="47" t="s">
        <v>217</v>
      </c>
      <c r="G305" s="47" t="s">
        <v>238</v>
      </c>
      <c r="H305" s="137" t="s">
        <v>1707</v>
      </c>
      <c r="I305" s="137" t="s">
        <v>1708</v>
      </c>
      <c r="J305" s="62">
        <f t="shared" si="18"/>
        <v>125350.00000000001</v>
      </c>
      <c r="K305" s="118">
        <v>1.0900000000000001</v>
      </c>
      <c r="L305" s="118"/>
      <c r="M305" s="118"/>
      <c r="N305" s="118"/>
      <c r="O305" s="118">
        <f t="shared" si="16"/>
        <v>27</v>
      </c>
      <c r="P305" s="118"/>
      <c r="Q305" s="35"/>
      <c r="R305" s="35"/>
      <c r="S305" s="35"/>
      <c r="T305" s="35"/>
      <c r="U305" s="35"/>
    </row>
    <row r="306" spans="1:21" s="18" customFormat="1" ht="45" x14ac:dyDescent="0.2">
      <c r="A306" s="137">
        <f t="shared" si="15"/>
        <v>302</v>
      </c>
      <c r="B306" s="137" t="s">
        <v>1701</v>
      </c>
      <c r="C306" s="137" t="s">
        <v>1698</v>
      </c>
      <c r="D306" s="138">
        <v>115000</v>
      </c>
      <c r="E306" s="64" t="s">
        <v>239</v>
      </c>
      <c r="F306" s="47" t="s">
        <v>217</v>
      </c>
      <c r="G306" s="47" t="s">
        <v>238</v>
      </c>
      <c r="H306" s="137" t="s">
        <v>1709</v>
      </c>
      <c r="I306" s="137" t="s">
        <v>1710</v>
      </c>
      <c r="J306" s="62">
        <f t="shared" si="18"/>
        <v>125350.00000000001</v>
      </c>
      <c r="K306" s="118">
        <v>1.0900000000000001</v>
      </c>
      <c r="L306" s="118"/>
      <c r="M306" s="118"/>
      <c r="N306" s="118"/>
      <c r="O306" s="118">
        <f t="shared" si="16"/>
        <v>28</v>
      </c>
      <c r="P306" s="118"/>
      <c r="Q306" s="35"/>
      <c r="R306" s="35"/>
      <c r="S306" s="35"/>
      <c r="T306" s="35"/>
      <c r="U306" s="35"/>
    </row>
    <row r="307" spans="1:21" s="18" customFormat="1" ht="45" x14ac:dyDescent="0.2">
      <c r="A307" s="137">
        <f t="shared" si="15"/>
        <v>303</v>
      </c>
      <c r="B307" s="137" t="s">
        <v>1701</v>
      </c>
      <c r="C307" s="137" t="s">
        <v>1698</v>
      </c>
      <c r="D307" s="138">
        <v>115000</v>
      </c>
      <c r="E307" s="64" t="s">
        <v>239</v>
      </c>
      <c r="F307" s="47" t="s">
        <v>217</v>
      </c>
      <c r="G307" s="47" t="s">
        <v>238</v>
      </c>
      <c r="H307" s="137" t="s">
        <v>1709</v>
      </c>
      <c r="I307" s="137" t="s">
        <v>1711</v>
      </c>
      <c r="J307" s="62">
        <f>K307*D307</f>
        <v>125350.00000000001</v>
      </c>
      <c r="K307" s="118">
        <v>1.0900000000000001</v>
      </c>
      <c r="L307" s="118"/>
      <c r="M307" s="118"/>
      <c r="N307" s="118"/>
      <c r="O307" s="118">
        <f t="shared" si="16"/>
        <v>29</v>
      </c>
      <c r="P307" s="118"/>
      <c r="Q307" s="35"/>
      <c r="R307" s="35"/>
      <c r="S307" s="35"/>
      <c r="T307" s="35"/>
      <c r="U307" s="35"/>
    </row>
    <row r="308" spans="1:21" s="18" customFormat="1" ht="45" x14ac:dyDescent="0.2">
      <c r="A308" s="137">
        <f t="shared" si="15"/>
        <v>304</v>
      </c>
      <c r="B308" s="137" t="s">
        <v>1701</v>
      </c>
      <c r="C308" s="137" t="s">
        <v>1698</v>
      </c>
      <c r="D308" s="138">
        <v>115000</v>
      </c>
      <c r="E308" s="64" t="s">
        <v>239</v>
      </c>
      <c r="F308" s="47" t="s">
        <v>217</v>
      </c>
      <c r="G308" s="47" t="s">
        <v>238</v>
      </c>
      <c r="H308" s="137" t="s">
        <v>1440</v>
      </c>
      <c r="I308" s="137" t="s">
        <v>1712</v>
      </c>
      <c r="J308" s="62">
        <f t="shared" si="18"/>
        <v>125350.00000000001</v>
      </c>
      <c r="K308" s="118">
        <v>1.0900000000000001</v>
      </c>
      <c r="L308" s="118"/>
      <c r="M308" s="118"/>
      <c r="N308" s="118"/>
      <c r="O308" s="118">
        <f t="shared" si="16"/>
        <v>30</v>
      </c>
      <c r="P308" s="118"/>
      <c r="Q308" s="35"/>
      <c r="R308" s="35"/>
      <c r="S308" s="35"/>
      <c r="T308" s="35"/>
      <c r="U308" s="35"/>
    </row>
    <row r="309" spans="1:21" s="18" customFormat="1" ht="45" x14ac:dyDescent="0.2">
      <c r="A309" s="137">
        <f t="shared" si="15"/>
        <v>305</v>
      </c>
      <c r="B309" s="137" t="s">
        <v>1701</v>
      </c>
      <c r="C309" s="137" t="s">
        <v>1698</v>
      </c>
      <c r="D309" s="138">
        <v>115000</v>
      </c>
      <c r="E309" s="64" t="s">
        <v>239</v>
      </c>
      <c r="F309" s="47" t="s">
        <v>217</v>
      </c>
      <c r="G309" s="47" t="s">
        <v>238</v>
      </c>
      <c r="H309" s="137" t="s">
        <v>1713</v>
      </c>
      <c r="I309" s="137" t="s">
        <v>1714</v>
      </c>
      <c r="J309" s="62">
        <f t="shared" si="18"/>
        <v>125350.00000000001</v>
      </c>
      <c r="K309" s="118">
        <v>1.0900000000000001</v>
      </c>
      <c r="L309" s="118"/>
      <c r="M309" s="118"/>
      <c r="N309" s="118"/>
      <c r="O309" s="118">
        <f t="shared" si="16"/>
        <v>31</v>
      </c>
      <c r="P309" s="118"/>
      <c r="Q309" s="35"/>
      <c r="R309" s="35"/>
      <c r="S309" s="35"/>
      <c r="T309" s="35"/>
      <c r="U309" s="35"/>
    </row>
    <row r="310" spans="1:21" s="18" customFormat="1" ht="45" x14ac:dyDescent="0.2">
      <c r="A310" s="137">
        <f t="shared" si="15"/>
        <v>306</v>
      </c>
      <c r="B310" s="137" t="s">
        <v>1701</v>
      </c>
      <c r="C310" s="137" t="s">
        <v>1698</v>
      </c>
      <c r="D310" s="138">
        <v>115000</v>
      </c>
      <c r="E310" s="64" t="s">
        <v>239</v>
      </c>
      <c r="F310" s="47" t="s">
        <v>217</v>
      </c>
      <c r="G310" s="47" t="s">
        <v>238</v>
      </c>
      <c r="H310" s="137" t="s">
        <v>1715</v>
      </c>
      <c r="I310" s="137" t="s">
        <v>1716</v>
      </c>
      <c r="J310" s="62">
        <f t="shared" si="18"/>
        <v>125350.00000000001</v>
      </c>
      <c r="K310" s="118">
        <v>1.0900000000000001</v>
      </c>
      <c r="L310" s="118"/>
      <c r="M310" s="118"/>
      <c r="N310" s="118"/>
      <c r="O310" s="118">
        <f t="shared" si="16"/>
        <v>32</v>
      </c>
      <c r="P310" s="118"/>
      <c r="Q310" s="35"/>
      <c r="R310" s="35"/>
      <c r="S310" s="35"/>
      <c r="T310" s="35"/>
      <c r="U310" s="35"/>
    </row>
    <row r="311" spans="1:21" s="18" customFormat="1" ht="45" x14ac:dyDescent="0.2">
      <c r="A311" s="137">
        <f t="shared" si="15"/>
        <v>307</v>
      </c>
      <c r="B311" s="137" t="s">
        <v>1701</v>
      </c>
      <c r="C311" s="137" t="s">
        <v>1698</v>
      </c>
      <c r="D311" s="138">
        <v>115000</v>
      </c>
      <c r="E311" s="64" t="s">
        <v>239</v>
      </c>
      <c r="F311" s="47" t="s">
        <v>217</v>
      </c>
      <c r="G311" s="47" t="s">
        <v>238</v>
      </c>
      <c r="H311" s="137" t="s">
        <v>1717</v>
      </c>
      <c r="I311" s="137" t="s">
        <v>1718</v>
      </c>
      <c r="J311" s="62">
        <f t="shared" si="18"/>
        <v>125350.00000000001</v>
      </c>
      <c r="K311" s="118">
        <v>1.0900000000000001</v>
      </c>
      <c r="L311" s="118"/>
      <c r="M311" s="118"/>
      <c r="N311" s="118"/>
      <c r="O311" s="118">
        <f t="shared" si="16"/>
        <v>33</v>
      </c>
      <c r="P311" s="118"/>
      <c r="Q311" s="35"/>
      <c r="R311" s="35"/>
      <c r="S311" s="35"/>
      <c r="T311" s="35"/>
      <c r="U311" s="35"/>
    </row>
    <row r="312" spans="1:21" s="18" customFormat="1" ht="45" x14ac:dyDescent="0.2">
      <c r="A312" s="137">
        <f t="shared" si="15"/>
        <v>308</v>
      </c>
      <c r="B312" s="137" t="s">
        <v>1701</v>
      </c>
      <c r="C312" s="137" t="s">
        <v>1698</v>
      </c>
      <c r="D312" s="138">
        <v>115000</v>
      </c>
      <c r="E312" s="64" t="s">
        <v>239</v>
      </c>
      <c r="F312" s="47" t="s">
        <v>217</v>
      </c>
      <c r="G312" s="47" t="s">
        <v>238</v>
      </c>
      <c r="H312" s="137" t="s">
        <v>1630</v>
      </c>
      <c r="I312" s="137" t="s">
        <v>1719</v>
      </c>
      <c r="J312" s="62">
        <f t="shared" si="18"/>
        <v>125350.00000000001</v>
      </c>
      <c r="K312" s="118">
        <v>1.0900000000000001</v>
      </c>
      <c r="L312" s="118"/>
      <c r="M312" s="118"/>
      <c r="N312" s="118"/>
      <c r="O312" s="118">
        <f t="shared" si="16"/>
        <v>34</v>
      </c>
      <c r="P312" s="118"/>
      <c r="Q312" s="35"/>
      <c r="R312" s="35"/>
      <c r="S312" s="35"/>
      <c r="T312" s="35"/>
      <c r="U312" s="35"/>
    </row>
    <row r="313" spans="1:21" s="18" customFormat="1" ht="45" x14ac:dyDescent="0.2">
      <c r="A313" s="137">
        <f t="shared" si="15"/>
        <v>309</v>
      </c>
      <c r="B313" s="137" t="s">
        <v>1701</v>
      </c>
      <c r="C313" s="137" t="s">
        <v>1698</v>
      </c>
      <c r="D313" s="138">
        <v>115000</v>
      </c>
      <c r="E313" s="64" t="s">
        <v>239</v>
      </c>
      <c r="F313" s="47" t="s">
        <v>217</v>
      </c>
      <c r="G313" s="47" t="s">
        <v>238</v>
      </c>
      <c r="H313" s="137" t="s">
        <v>1720</v>
      </c>
      <c r="I313" s="137" t="s">
        <v>1721</v>
      </c>
      <c r="J313" s="62">
        <f>K313*D313</f>
        <v>125350.00000000001</v>
      </c>
      <c r="K313" s="118">
        <v>1.0900000000000001</v>
      </c>
      <c r="L313" s="118"/>
      <c r="M313" s="118"/>
      <c r="N313" s="118"/>
      <c r="O313" s="118">
        <f t="shared" si="16"/>
        <v>35</v>
      </c>
      <c r="P313" s="118"/>
      <c r="Q313" s="35"/>
      <c r="R313" s="35"/>
      <c r="S313" s="35"/>
      <c r="T313" s="35"/>
      <c r="U313" s="35"/>
    </row>
    <row r="314" spans="1:21" s="18" customFormat="1" ht="45" x14ac:dyDescent="0.2">
      <c r="A314" s="137">
        <f t="shared" si="15"/>
        <v>310</v>
      </c>
      <c r="B314" s="137" t="s">
        <v>1701</v>
      </c>
      <c r="C314" s="137" t="s">
        <v>1698</v>
      </c>
      <c r="D314" s="138">
        <v>115000</v>
      </c>
      <c r="E314" s="64" t="s">
        <v>239</v>
      </c>
      <c r="F314" s="47" t="s">
        <v>217</v>
      </c>
      <c r="G314" s="47" t="s">
        <v>238</v>
      </c>
      <c r="H314" s="137" t="s">
        <v>1463</v>
      </c>
      <c r="I314" s="137" t="s">
        <v>1722</v>
      </c>
      <c r="J314" s="62">
        <f t="shared" si="18"/>
        <v>125350.00000000001</v>
      </c>
      <c r="K314" s="118">
        <v>1.0900000000000001</v>
      </c>
      <c r="L314" s="118"/>
      <c r="M314" s="118"/>
      <c r="N314" s="118"/>
      <c r="O314" s="118">
        <f t="shared" si="16"/>
        <v>36</v>
      </c>
      <c r="P314" s="118"/>
      <c r="Q314" s="35"/>
      <c r="R314" s="35"/>
      <c r="S314" s="35"/>
      <c r="T314" s="35"/>
      <c r="U314" s="35"/>
    </row>
    <row r="315" spans="1:21" s="18" customFormat="1" ht="60" x14ac:dyDescent="0.2">
      <c r="A315" s="137">
        <f t="shared" si="15"/>
        <v>311</v>
      </c>
      <c r="B315" s="47" t="s">
        <v>517</v>
      </c>
      <c r="C315" s="47" t="s">
        <v>814</v>
      </c>
      <c r="D315" s="138">
        <v>94000</v>
      </c>
      <c r="E315" s="63" t="s">
        <v>288</v>
      </c>
      <c r="F315" s="47" t="s">
        <v>217</v>
      </c>
      <c r="G315" s="137" t="s">
        <v>238</v>
      </c>
      <c r="H315" s="137" t="s">
        <v>1723</v>
      </c>
      <c r="I315" s="137" t="s">
        <v>1724</v>
      </c>
      <c r="J315" s="62">
        <f t="shared" si="18"/>
        <v>108099.99999999999</v>
      </c>
      <c r="K315" s="118">
        <v>1.1499999999999999</v>
      </c>
      <c r="L315" s="118"/>
      <c r="M315" s="118"/>
      <c r="N315" s="118"/>
      <c r="O315" s="118">
        <f t="shared" si="16"/>
        <v>37</v>
      </c>
      <c r="P315" s="118"/>
      <c r="Q315" s="35"/>
      <c r="R315" s="35"/>
      <c r="S315" s="35"/>
      <c r="T315" s="35"/>
      <c r="U315" s="35"/>
    </row>
    <row r="316" spans="1:21" s="18" customFormat="1" ht="60" x14ac:dyDescent="0.2">
      <c r="A316" s="137">
        <f t="shared" si="15"/>
        <v>312</v>
      </c>
      <c r="B316" s="137" t="s">
        <v>1725</v>
      </c>
      <c r="C316" s="47" t="s">
        <v>814</v>
      </c>
      <c r="D316" s="138">
        <v>12038000</v>
      </c>
      <c r="E316" s="63" t="s">
        <v>289</v>
      </c>
      <c r="F316" s="47" t="s">
        <v>217</v>
      </c>
      <c r="G316" s="137" t="s">
        <v>238</v>
      </c>
      <c r="H316" s="137" t="s">
        <v>1726</v>
      </c>
      <c r="I316" s="137" t="s">
        <v>1727</v>
      </c>
      <c r="J316" s="62">
        <f t="shared" si="18"/>
        <v>13843699.999999998</v>
      </c>
      <c r="K316" s="118">
        <v>1.1499999999999999</v>
      </c>
      <c r="L316" s="118"/>
      <c r="M316" s="118"/>
      <c r="N316" s="118"/>
      <c r="O316" s="118">
        <f t="shared" si="16"/>
        <v>38</v>
      </c>
      <c r="P316" s="118"/>
      <c r="Q316" s="35"/>
      <c r="R316" s="35"/>
      <c r="S316" s="35"/>
      <c r="T316" s="35"/>
      <c r="U316" s="35"/>
    </row>
    <row r="317" spans="1:21" s="18" customFormat="1" ht="60" x14ac:dyDescent="0.2">
      <c r="A317" s="137">
        <f t="shared" si="15"/>
        <v>313</v>
      </c>
      <c r="B317" s="47" t="s">
        <v>517</v>
      </c>
      <c r="C317" s="47" t="s">
        <v>814</v>
      </c>
      <c r="D317" s="138">
        <v>94000</v>
      </c>
      <c r="E317" s="63" t="s">
        <v>288</v>
      </c>
      <c r="F317" s="47" t="s">
        <v>217</v>
      </c>
      <c r="G317" s="137" t="s">
        <v>238</v>
      </c>
      <c r="H317" s="146">
        <v>40864</v>
      </c>
      <c r="I317" s="47" t="s">
        <v>1121</v>
      </c>
      <c r="J317" s="62">
        <f>K317*D317</f>
        <v>108099.99999999999</v>
      </c>
      <c r="K317" s="118">
        <v>1.1499999999999999</v>
      </c>
      <c r="L317" s="118"/>
      <c r="M317" s="118"/>
      <c r="N317" s="118"/>
      <c r="O317" s="118">
        <f t="shared" si="16"/>
        <v>39</v>
      </c>
      <c r="P317" s="118"/>
      <c r="Q317" s="35"/>
      <c r="R317" s="35"/>
      <c r="S317" s="35"/>
      <c r="T317" s="35"/>
      <c r="U317" s="35"/>
    </row>
    <row r="318" spans="1:21" s="18" customFormat="1" ht="45" x14ac:dyDescent="0.2">
      <c r="A318" s="137">
        <f>A317+1</f>
        <v>314</v>
      </c>
      <c r="B318" s="47" t="s">
        <v>408</v>
      </c>
      <c r="C318" s="137" t="s">
        <v>1728</v>
      </c>
      <c r="D318" s="138">
        <v>124000</v>
      </c>
      <c r="E318" s="137" t="s">
        <v>225</v>
      </c>
      <c r="F318" s="47" t="s">
        <v>217</v>
      </c>
      <c r="G318" s="47" t="s">
        <v>226</v>
      </c>
      <c r="H318" s="137" t="s">
        <v>1729</v>
      </c>
      <c r="I318" s="137" t="s">
        <v>1730</v>
      </c>
      <c r="J318" s="62">
        <f t="shared" si="18"/>
        <v>115320</v>
      </c>
      <c r="K318" s="118">
        <v>0.93</v>
      </c>
      <c r="L318" s="118"/>
      <c r="M318" s="118"/>
      <c r="N318" s="118"/>
      <c r="O318" s="118">
        <f>O316+1</f>
        <v>39</v>
      </c>
      <c r="P318" s="118"/>
      <c r="Q318" s="35"/>
      <c r="R318" s="35"/>
      <c r="S318" s="35"/>
      <c r="T318" s="35"/>
      <c r="U318" s="35"/>
    </row>
    <row r="319" spans="1:21" s="18" customFormat="1" ht="45" x14ac:dyDescent="0.2">
      <c r="A319" s="137">
        <f t="shared" si="15"/>
        <v>315</v>
      </c>
      <c r="B319" s="137" t="s">
        <v>1731</v>
      </c>
      <c r="C319" s="137" t="s">
        <v>1728</v>
      </c>
      <c r="D319" s="138">
        <v>124000</v>
      </c>
      <c r="E319" s="137" t="s">
        <v>225</v>
      </c>
      <c r="F319" s="47" t="s">
        <v>217</v>
      </c>
      <c r="G319" s="47" t="s">
        <v>226</v>
      </c>
      <c r="H319" s="137" t="s">
        <v>1732</v>
      </c>
      <c r="I319" s="137" t="s">
        <v>1733</v>
      </c>
      <c r="J319" s="62">
        <f t="shared" si="18"/>
        <v>115320</v>
      </c>
      <c r="K319" s="118">
        <v>0.93</v>
      </c>
      <c r="L319" s="118"/>
      <c r="M319" s="118"/>
      <c r="N319" s="118"/>
      <c r="O319" s="118">
        <f t="shared" si="16"/>
        <v>40</v>
      </c>
      <c r="P319" s="118"/>
      <c r="Q319" s="35"/>
      <c r="R319" s="35"/>
      <c r="S319" s="35"/>
      <c r="T319" s="35"/>
      <c r="U319" s="35"/>
    </row>
    <row r="320" spans="1:21" s="18" customFormat="1" ht="45" x14ac:dyDescent="0.2">
      <c r="A320" s="137">
        <f t="shared" si="15"/>
        <v>316</v>
      </c>
      <c r="B320" s="137" t="s">
        <v>1731</v>
      </c>
      <c r="C320" s="137" t="s">
        <v>1728</v>
      </c>
      <c r="D320" s="138">
        <v>124000</v>
      </c>
      <c r="E320" s="137" t="s">
        <v>225</v>
      </c>
      <c r="F320" s="47" t="s">
        <v>217</v>
      </c>
      <c r="G320" s="47" t="s">
        <v>226</v>
      </c>
      <c r="H320" s="137" t="s">
        <v>1558</v>
      </c>
      <c r="I320" s="137" t="s">
        <v>1734</v>
      </c>
      <c r="J320" s="62">
        <f t="shared" si="18"/>
        <v>115320</v>
      </c>
      <c r="K320" s="118">
        <v>0.93</v>
      </c>
      <c r="L320" s="118"/>
      <c r="M320" s="118"/>
      <c r="N320" s="118"/>
      <c r="O320" s="118">
        <f t="shared" si="16"/>
        <v>41</v>
      </c>
      <c r="P320" s="118"/>
      <c r="Q320" s="35"/>
      <c r="R320" s="35"/>
      <c r="S320" s="35"/>
      <c r="T320" s="35"/>
      <c r="U320" s="35"/>
    </row>
    <row r="321" spans="1:21" s="18" customFormat="1" ht="45" x14ac:dyDescent="0.2">
      <c r="A321" s="137">
        <f t="shared" si="15"/>
        <v>317</v>
      </c>
      <c r="B321" s="137" t="s">
        <v>1731</v>
      </c>
      <c r="C321" s="137" t="s">
        <v>1728</v>
      </c>
      <c r="D321" s="138">
        <v>124000</v>
      </c>
      <c r="E321" s="137" t="s">
        <v>225</v>
      </c>
      <c r="F321" s="47" t="s">
        <v>217</v>
      </c>
      <c r="G321" s="47" t="s">
        <v>226</v>
      </c>
      <c r="H321" s="137" t="s">
        <v>1735</v>
      </c>
      <c r="I321" s="137" t="s">
        <v>1736</v>
      </c>
      <c r="J321" s="62">
        <f t="shared" si="18"/>
        <v>115320</v>
      </c>
      <c r="K321" s="118">
        <v>0.93</v>
      </c>
      <c r="L321" s="118"/>
      <c r="M321" s="118"/>
      <c r="N321" s="118"/>
      <c r="O321" s="118">
        <f t="shared" si="16"/>
        <v>42</v>
      </c>
      <c r="P321" s="118"/>
      <c r="Q321" s="35"/>
      <c r="R321" s="35"/>
      <c r="S321" s="35"/>
      <c r="T321" s="35"/>
      <c r="U321" s="35"/>
    </row>
    <row r="322" spans="1:21" s="18" customFormat="1" ht="45" x14ac:dyDescent="0.2">
      <c r="A322" s="137">
        <f t="shared" si="15"/>
        <v>318</v>
      </c>
      <c r="B322" s="137" t="s">
        <v>1731</v>
      </c>
      <c r="C322" s="137" t="s">
        <v>1728</v>
      </c>
      <c r="D322" s="138">
        <v>124000</v>
      </c>
      <c r="E322" s="137" t="s">
        <v>225</v>
      </c>
      <c r="F322" s="47" t="s">
        <v>217</v>
      </c>
      <c r="G322" s="47" t="s">
        <v>226</v>
      </c>
      <c r="H322" s="137" t="s">
        <v>1702</v>
      </c>
      <c r="I322" s="137" t="s">
        <v>1737</v>
      </c>
      <c r="J322" s="62">
        <f t="shared" si="18"/>
        <v>115320</v>
      </c>
      <c r="K322" s="118">
        <v>0.93</v>
      </c>
      <c r="L322" s="118"/>
      <c r="M322" s="118"/>
      <c r="N322" s="118"/>
      <c r="O322" s="118">
        <f t="shared" si="16"/>
        <v>43</v>
      </c>
      <c r="P322" s="118"/>
      <c r="Q322" s="35"/>
      <c r="R322" s="35"/>
      <c r="S322" s="35"/>
      <c r="T322" s="35"/>
      <c r="U322" s="35"/>
    </row>
    <row r="323" spans="1:21" s="18" customFormat="1" ht="45" x14ac:dyDescent="0.2">
      <c r="A323" s="137">
        <f t="shared" si="15"/>
        <v>319</v>
      </c>
      <c r="B323" s="137" t="s">
        <v>1731</v>
      </c>
      <c r="C323" s="137" t="s">
        <v>1728</v>
      </c>
      <c r="D323" s="138">
        <v>124000</v>
      </c>
      <c r="E323" s="137" t="s">
        <v>225</v>
      </c>
      <c r="F323" s="47" t="s">
        <v>217</v>
      </c>
      <c r="G323" s="47" t="s">
        <v>226</v>
      </c>
      <c r="H323" s="137" t="s">
        <v>1523</v>
      </c>
      <c r="I323" s="137" t="s">
        <v>1738</v>
      </c>
      <c r="J323" s="62">
        <f t="shared" si="18"/>
        <v>115320</v>
      </c>
      <c r="K323" s="118">
        <v>0.93</v>
      </c>
      <c r="L323" s="118"/>
      <c r="M323" s="118"/>
      <c r="N323" s="118"/>
      <c r="O323" s="118">
        <f t="shared" si="16"/>
        <v>44</v>
      </c>
      <c r="P323" s="118"/>
      <c r="Q323" s="35"/>
      <c r="R323" s="35"/>
      <c r="S323" s="35"/>
      <c r="T323" s="35"/>
      <c r="U323" s="35"/>
    </row>
    <row r="324" spans="1:21" s="18" customFormat="1" ht="45" x14ac:dyDescent="0.2">
      <c r="A324" s="137">
        <f t="shared" si="15"/>
        <v>320</v>
      </c>
      <c r="B324" s="137" t="s">
        <v>1731</v>
      </c>
      <c r="C324" s="137" t="s">
        <v>1728</v>
      </c>
      <c r="D324" s="138">
        <v>124000</v>
      </c>
      <c r="E324" s="137" t="s">
        <v>225</v>
      </c>
      <c r="F324" s="47" t="s">
        <v>217</v>
      </c>
      <c r="G324" s="47" t="s">
        <v>226</v>
      </c>
      <c r="H324" s="137" t="s">
        <v>1739</v>
      </c>
      <c r="I324" s="137" t="s">
        <v>1740</v>
      </c>
      <c r="J324" s="62">
        <f t="shared" si="18"/>
        <v>115320</v>
      </c>
      <c r="K324" s="118">
        <v>0.93</v>
      </c>
      <c r="L324" s="118"/>
      <c r="M324" s="118"/>
      <c r="N324" s="118"/>
      <c r="O324" s="118">
        <f t="shared" si="16"/>
        <v>45</v>
      </c>
      <c r="P324" s="118"/>
      <c r="Q324" s="35"/>
      <c r="R324" s="35"/>
      <c r="S324" s="35"/>
      <c r="T324" s="35"/>
      <c r="U324" s="35"/>
    </row>
    <row r="325" spans="1:21" s="18" customFormat="1" ht="45" x14ac:dyDescent="0.2">
      <c r="A325" s="137">
        <f t="shared" si="15"/>
        <v>321</v>
      </c>
      <c r="B325" s="137" t="s">
        <v>1731</v>
      </c>
      <c r="C325" s="137" t="s">
        <v>1728</v>
      </c>
      <c r="D325" s="138">
        <v>124000</v>
      </c>
      <c r="E325" s="137" t="s">
        <v>225</v>
      </c>
      <c r="F325" s="47" t="s">
        <v>217</v>
      </c>
      <c r="G325" s="47" t="s">
        <v>226</v>
      </c>
      <c r="H325" s="137" t="s">
        <v>1739</v>
      </c>
      <c r="I325" s="137" t="s">
        <v>1741</v>
      </c>
      <c r="J325" s="62">
        <f t="shared" si="18"/>
        <v>115320</v>
      </c>
      <c r="K325" s="118">
        <v>0.93</v>
      </c>
      <c r="L325" s="118"/>
      <c r="M325" s="118"/>
      <c r="N325" s="118"/>
      <c r="O325" s="118">
        <f t="shared" si="16"/>
        <v>46</v>
      </c>
      <c r="P325" s="118"/>
      <c r="Q325" s="35"/>
      <c r="R325" s="35"/>
      <c r="S325" s="35"/>
      <c r="T325" s="35"/>
      <c r="U325" s="35"/>
    </row>
    <row r="326" spans="1:21" s="18" customFormat="1" ht="45" x14ac:dyDescent="0.2">
      <c r="A326" s="137">
        <f t="shared" si="15"/>
        <v>322</v>
      </c>
      <c r="B326" s="137" t="s">
        <v>1731</v>
      </c>
      <c r="C326" s="137" t="s">
        <v>1728</v>
      </c>
      <c r="D326" s="138">
        <v>124000</v>
      </c>
      <c r="E326" s="137" t="s">
        <v>225</v>
      </c>
      <c r="F326" s="47" t="s">
        <v>217</v>
      </c>
      <c r="G326" s="47" t="s">
        <v>226</v>
      </c>
      <c r="H326" s="137" t="s">
        <v>1742</v>
      </c>
      <c r="I326" s="137" t="s">
        <v>1743</v>
      </c>
      <c r="J326" s="62">
        <f t="shared" si="18"/>
        <v>115320</v>
      </c>
      <c r="K326" s="118">
        <v>0.93</v>
      </c>
      <c r="L326" s="118"/>
      <c r="M326" s="118"/>
      <c r="N326" s="118"/>
      <c r="O326" s="118">
        <f t="shared" si="16"/>
        <v>47</v>
      </c>
      <c r="P326" s="118"/>
      <c r="Q326" s="35"/>
      <c r="R326" s="35"/>
      <c r="S326" s="35"/>
      <c r="T326" s="35"/>
      <c r="U326" s="35"/>
    </row>
    <row r="327" spans="1:21" s="18" customFormat="1" ht="45" x14ac:dyDescent="0.2">
      <c r="A327" s="137">
        <f t="shared" si="15"/>
        <v>323</v>
      </c>
      <c r="B327" s="137" t="s">
        <v>1731</v>
      </c>
      <c r="C327" s="137" t="s">
        <v>1728</v>
      </c>
      <c r="D327" s="138">
        <v>124000</v>
      </c>
      <c r="E327" s="137" t="s">
        <v>225</v>
      </c>
      <c r="F327" s="47" t="s">
        <v>217</v>
      </c>
      <c r="G327" s="47" t="s">
        <v>226</v>
      </c>
      <c r="H327" s="137" t="s">
        <v>1744</v>
      </c>
      <c r="I327" s="137" t="s">
        <v>1745</v>
      </c>
      <c r="J327" s="62">
        <f t="shared" si="18"/>
        <v>115320</v>
      </c>
      <c r="K327" s="118">
        <v>0.93</v>
      </c>
      <c r="L327" s="118"/>
      <c r="M327" s="118"/>
      <c r="N327" s="118"/>
      <c r="O327" s="118">
        <f t="shared" si="16"/>
        <v>48</v>
      </c>
      <c r="P327" s="118"/>
      <c r="Q327" s="35"/>
      <c r="R327" s="35"/>
      <c r="S327" s="35"/>
      <c r="T327" s="35"/>
      <c r="U327" s="35"/>
    </row>
    <row r="328" spans="1:21" s="18" customFormat="1" ht="45" x14ac:dyDescent="0.2">
      <c r="A328" s="137">
        <f t="shared" si="15"/>
        <v>324</v>
      </c>
      <c r="B328" s="137" t="s">
        <v>1731</v>
      </c>
      <c r="C328" s="137" t="s">
        <v>1728</v>
      </c>
      <c r="D328" s="138">
        <v>124000</v>
      </c>
      <c r="E328" s="137" t="s">
        <v>225</v>
      </c>
      <c r="F328" s="47" t="s">
        <v>217</v>
      </c>
      <c r="G328" s="47" t="s">
        <v>226</v>
      </c>
      <c r="H328" s="137" t="s">
        <v>1744</v>
      </c>
      <c r="I328" s="137" t="s">
        <v>1746</v>
      </c>
      <c r="J328" s="62">
        <f t="shared" si="18"/>
        <v>115320</v>
      </c>
      <c r="K328" s="118">
        <v>0.93</v>
      </c>
      <c r="L328" s="118"/>
      <c r="M328" s="118"/>
      <c r="N328" s="118"/>
      <c r="O328" s="118">
        <f t="shared" si="16"/>
        <v>49</v>
      </c>
      <c r="P328" s="118"/>
      <c r="Q328" s="35"/>
      <c r="R328" s="35"/>
      <c r="S328" s="35"/>
      <c r="T328" s="35"/>
      <c r="U328" s="35"/>
    </row>
    <row r="329" spans="1:21" s="18" customFormat="1" ht="45" x14ac:dyDescent="0.2">
      <c r="A329" s="137">
        <f t="shared" si="15"/>
        <v>325</v>
      </c>
      <c r="B329" s="137" t="s">
        <v>1731</v>
      </c>
      <c r="C329" s="137" t="s">
        <v>1728</v>
      </c>
      <c r="D329" s="138">
        <v>124000</v>
      </c>
      <c r="E329" s="137" t="s">
        <v>225</v>
      </c>
      <c r="F329" s="47" t="s">
        <v>217</v>
      </c>
      <c r="G329" s="47" t="s">
        <v>226</v>
      </c>
      <c r="H329" s="137" t="s">
        <v>1747</v>
      </c>
      <c r="I329" s="137" t="s">
        <v>1748</v>
      </c>
      <c r="J329" s="62">
        <f t="shared" si="18"/>
        <v>115320</v>
      </c>
      <c r="K329" s="118">
        <v>0.93</v>
      </c>
      <c r="L329" s="118"/>
      <c r="M329" s="118"/>
      <c r="N329" s="118"/>
      <c r="O329" s="118">
        <f t="shared" si="16"/>
        <v>50</v>
      </c>
      <c r="P329" s="118"/>
      <c r="Q329" s="35"/>
      <c r="R329" s="35"/>
      <c r="S329" s="35"/>
      <c r="T329" s="35"/>
      <c r="U329" s="35"/>
    </row>
    <row r="330" spans="1:21" s="18" customFormat="1" ht="45" x14ac:dyDescent="0.2">
      <c r="A330" s="137">
        <f t="shared" si="15"/>
        <v>326</v>
      </c>
      <c r="B330" s="137" t="s">
        <v>1731</v>
      </c>
      <c r="C330" s="137" t="s">
        <v>1728</v>
      </c>
      <c r="D330" s="138">
        <v>124000</v>
      </c>
      <c r="E330" s="137" t="s">
        <v>225</v>
      </c>
      <c r="F330" s="47" t="s">
        <v>217</v>
      </c>
      <c r="G330" s="47" t="s">
        <v>226</v>
      </c>
      <c r="H330" s="137" t="s">
        <v>1747</v>
      </c>
      <c r="I330" s="137" t="s">
        <v>1749</v>
      </c>
      <c r="J330" s="62">
        <f t="shared" si="18"/>
        <v>115320</v>
      </c>
      <c r="K330" s="118">
        <v>0.93</v>
      </c>
      <c r="L330" s="118"/>
      <c r="M330" s="118"/>
      <c r="N330" s="118"/>
      <c r="O330" s="118">
        <f t="shared" si="16"/>
        <v>51</v>
      </c>
      <c r="P330" s="118"/>
      <c r="Q330" s="35"/>
      <c r="R330" s="35"/>
      <c r="S330" s="35"/>
      <c r="T330" s="35"/>
      <c r="U330" s="35"/>
    </row>
    <row r="331" spans="1:21" s="18" customFormat="1" ht="45" x14ac:dyDescent="0.2">
      <c r="A331" s="137">
        <f t="shared" si="15"/>
        <v>327</v>
      </c>
      <c r="B331" s="137" t="s">
        <v>1731</v>
      </c>
      <c r="C331" s="137" t="s">
        <v>1728</v>
      </c>
      <c r="D331" s="138">
        <v>124000</v>
      </c>
      <c r="E331" s="137" t="s">
        <v>225</v>
      </c>
      <c r="F331" s="47" t="s">
        <v>217</v>
      </c>
      <c r="G331" s="47" t="s">
        <v>226</v>
      </c>
      <c r="H331" s="137" t="s">
        <v>1750</v>
      </c>
      <c r="I331" s="137" t="s">
        <v>1751</v>
      </c>
      <c r="J331" s="62">
        <f t="shared" si="18"/>
        <v>115320</v>
      </c>
      <c r="K331" s="118">
        <v>0.93</v>
      </c>
      <c r="L331" s="118"/>
      <c r="M331" s="118"/>
      <c r="N331" s="118"/>
      <c r="O331" s="118">
        <f t="shared" si="16"/>
        <v>52</v>
      </c>
      <c r="P331" s="118"/>
      <c r="Q331" s="35"/>
      <c r="R331" s="35"/>
      <c r="S331" s="35"/>
      <c r="T331" s="35"/>
      <c r="U331" s="35"/>
    </row>
    <row r="332" spans="1:21" s="18" customFormat="1" ht="45" x14ac:dyDescent="0.2">
      <c r="A332" s="137">
        <f t="shared" si="15"/>
        <v>328</v>
      </c>
      <c r="B332" s="137" t="s">
        <v>1731</v>
      </c>
      <c r="C332" s="137" t="s">
        <v>1728</v>
      </c>
      <c r="D332" s="138">
        <v>124000</v>
      </c>
      <c r="E332" s="137" t="s">
        <v>225</v>
      </c>
      <c r="F332" s="47" t="s">
        <v>217</v>
      </c>
      <c r="G332" s="47" t="s">
        <v>226</v>
      </c>
      <c r="H332" s="137" t="s">
        <v>1717</v>
      </c>
      <c r="I332" s="137" t="s">
        <v>1752</v>
      </c>
      <c r="J332" s="62">
        <f t="shared" si="18"/>
        <v>115320</v>
      </c>
      <c r="K332" s="118">
        <v>0.93</v>
      </c>
      <c r="L332" s="118"/>
      <c r="M332" s="118"/>
      <c r="N332" s="118"/>
      <c r="O332" s="118">
        <f t="shared" si="16"/>
        <v>53</v>
      </c>
      <c r="P332" s="118"/>
      <c r="Q332" s="35"/>
      <c r="R332" s="35"/>
      <c r="S332" s="35"/>
      <c r="T332" s="35"/>
      <c r="U332" s="35"/>
    </row>
    <row r="333" spans="1:21" s="18" customFormat="1" ht="45" x14ac:dyDescent="0.2">
      <c r="A333" s="137">
        <f t="shared" si="15"/>
        <v>329</v>
      </c>
      <c r="B333" s="137" t="s">
        <v>1731</v>
      </c>
      <c r="C333" s="137" t="s">
        <v>1728</v>
      </c>
      <c r="D333" s="138">
        <v>124000</v>
      </c>
      <c r="E333" s="137" t="s">
        <v>225</v>
      </c>
      <c r="F333" s="47" t="s">
        <v>217</v>
      </c>
      <c r="G333" s="47" t="s">
        <v>226</v>
      </c>
      <c r="H333" s="137" t="s">
        <v>1753</v>
      </c>
      <c r="I333" s="137" t="s">
        <v>1754</v>
      </c>
      <c r="J333" s="62">
        <f t="shared" si="18"/>
        <v>115320</v>
      </c>
      <c r="K333" s="118">
        <v>0.93</v>
      </c>
      <c r="L333" s="118"/>
      <c r="M333" s="118"/>
      <c r="N333" s="118"/>
      <c r="O333" s="118">
        <f t="shared" si="16"/>
        <v>54</v>
      </c>
      <c r="P333" s="118"/>
      <c r="Q333" s="35"/>
      <c r="R333" s="35"/>
      <c r="S333" s="35"/>
      <c r="T333" s="35"/>
      <c r="U333" s="35"/>
    </row>
    <row r="334" spans="1:21" s="18" customFormat="1" ht="45" x14ac:dyDescent="0.2">
      <c r="A334" s="137">
        <f t="shared" si="15"/>
        <v>330</v>
      </c>
      <c r="B334" s="137" t="s">
        <v>1731</v>
      </c>
      <c r="C334" s="137" t="s">
        <v>1728</v>
      </c>
      <c r="D334" s="138">
        <v>124000</v>
      </c>
      <c r="E334" s="137" t="s">
        <v>225</v>
      </c>
      <c r="F334" s="47" t="s">
        <v>217</v>
      </c>
      <c r="G334" s="47" t="s">
        <v>226</v>
      </c>
      <c r="H334" s="137" t="s">
        <v>1755</v>
      </c>
      <c r="I334" s="137" t="s">
        <v>1756</v>
      </c>
      <c r="J334" s="62">
        <f t="shared" si="18"/>
        <v>115320</v>
      </c>
      <c r="K334" s="118">
        <v>0.93</v>
      </c>
      <c r="L334" s="118"/>
      <c r="M334" s="118"/>
      <c r="N334" s="118"/>
      <c r="O334" s="118">
        <f t="shared" si="16"/>
        <v>55</v>
      </c>
      <c r="P334" s="118"/>
      <c r="Q334" s="35"/>
      <c r="R334" s="35"/>
      <c r="S334" s="35"/>
      <c r="T334" s="35"/>
      <c r="U334" s="35"/>
    </row>
    <row r="335" spans="1:21" s="18" customFormat="1" ht="45" x14ac:dyDescent="0.2">
      <c r="A335" s="137">
        <f t="shared" si="15"/>
        <v>331</v>
      </c>
      <c r="B335" s="137" t="s">
        <v>1731</v>
      </c>
      <c r="C335" s="137" t="s">
        <v>1728</v>
      </c>
      <c r="D335" s="138">
        <v>124000</v>
      </c>
      <c r="E335" s="137" t="s">
        <v>225</v>
      </c>
      <c r="F335" s="47" t="s">
        <v>217</v>
      </c>
      <c r="G335" s="47" t="s">
        <v>226</v>
      </c>
      <c r="H335" s="137" t="s">
        <v>1757</v>
      </c>
      <c r="I335" s="137" t="s">
        <v>1758</v>
      </c>
      <c r="J335" s="62">
        <f t="shared" si="18"/>
        <v>115320</v>
      </c>
      <c r="K335" s="118">
        <v>0.93</v>
      </c>
      <c r="L335" s="118"/>
      <c r="M335" s="118"/>
      <c r="N335" s="118"/>
      <c r="O335" s="118">
        <f t="shared" si="16"/>
        <v>56</v>
      </c>
      <c r="P335" s="118"/>
      <c r="Q335" s="35"/>
      <c r="R335" s="35"/>
      <c r="S335" s="35"/>
      <c r="T335" s="35"/>
      <c r="U335" s="35"/>
    </row>
    <row r="336" spans="1:21" s="18" customFormat="1" ht="45" x14ac:dyDescent="0.2">
      <c r="A336" s="137">
        <f t="shared" si="15"/>
        <v>332</v>
      </c>
      <c r="B336" s="137" t="s">
        <v>1731</v>
      </c>
      <c r="C336" s="137" t="s">
        <v>1728</v>
      </c>
      <c r="D336" s="138">
        <v>124000</v>
      </c>
      <c r="E336" s="137" t="s">
        <v>225</v>
      </c>
      <c r="F336" s="47" t="s">
        <v>217</v>
      </c>
      <c r="G336" s="47" t="s">
        <v>226</v>
      </c>
      <c r="H336" s="137" t="s">
        <v>1757</v>
      </c>
      <c r="I336" s="137" t="s">
        <v>1759</v>
      </c>
      <c r="J336" s="62">
        <f t="shared" si="18"/>
        <v>115320</v>
      </c>
      <c r="K336" s="118">
        <v>0.93</v>
      </c>
      <c r="L336" s="118"/>
      <c r="M336" s="118"/>
      <c r="N336" s="118"/>
      <c r="O336" s="118">
        <f t="shared" si="16"/>
        <v>57</v>
      </c>
      <c r="P336" s="118"/>
      <c r="Q336" s="35"/>
      <c r="R336" s="35"/>
      <c r="S336" s="35"/>
      <c r="T336" s="35"/>
      <c r="U336" s="35"/>
    </row>
    <row r="337" spans="1:21" s="18" customFormat="1" ht="45" x14ac:dyDescent="0.2">
      <c r="A337" s="137">
        <f t="shared" si="15"/>
        <v>333</v>
      </c>
      <c r="B337" s="137" t="s">
        <v>1731</v>
      </c>
      <c r="C337" s="137" t="s">
        <v>1728</v>
      </c>
      <c r="D337" s="138">
        <v>124000</v>
      </c>
      <c r="E337" s="137" t="s">
        <v>225</v>
      </c>
      <c r="F337" s="47" t="s">
        <v>217</v>
      </c>
      <c r="G337" s="47" t="s">
        <v>226</v>
      </c>
      <c r="H337" s="137" t="s">
        <v>1760</v>
      </c>
      <c r="I337" s="137" t="s">
        <v>1761</v>
      </c>
      <c r="J337" s="62">
        <f t="shared" si="18"/>
        <v>115320</v>
      </c>
      <c r="K337" s="118">
        <v>0.93</v>
      </c>
      <c r="L337" s="118"/>
      <c r="M337" s="118"/>
      <c r="N337" s="118"/>
      <c r="O337" s="118">
        <f t="shared" si="16"/>
        <v>58</v>
      </c>
      <c r="P337" s="118"/>
      <c r="Q337" s="35"/>
      <c r="R337" s="35"/>
      <c r="S337" s="35"/>
      <c r="T337" s="35"/>
      <c r="U337" s="35"/>
    </row>
    <row r="338" spans="1:21" s="18" customFormat="1" ht="45" x14ac:dyDescent="0.2">
      <c r="A338" s="137">
        <f t="shared" si="15"/>
        <v>334</v>
      </c>
      <c r="B338" s="137" t="s">
        <v>1731</v>
      </c>
      <c r="C338" s="137" t="s">
        <v>1728</v>
      </c>
      <c r="D338" s="138">
        <v>124000</v>
      </c>
      <c r="E338" s="137" t="s">
        <v>225</v>
      </c>
      <c r="F338" s="47" t="s">
        <v>217</v>
      </c>
      <c r="G338" s="47" t="s">
        <v>226</v>
      </c>
      <c r="H338" s="137" t="s">
        <v>1762</v>
      </c>
      <c r="I338" s="137" t="s">
        <v>1763</v>
      </c>
      <c r="J338" s="62">
        <f t="shared" si="18"/>
        <v>115320</v>
      </c>
      <c r="K338" s="118">
        <v>0.93</v>
      </c>
      <c r="L338" s="118"/>
      <c r="M338" s="118"/>
      <c r="N338" s="118"/>
      <c r="O338" s="118">
        <f t="shared" si="16"/>
        <v>59</v>
      </c>
      <c r="P338" s="118"/>
      <c r="Q338" s="35"/>
      <c r="R338" s="35"/>
      <c r="S338" s="35"/>
      <c r="T338" s="35"/>
      <c r="U338" s="35"/>
    </row>
    <row r="339" spans="1:21" s="18" customFormat="1" ht="45" x14ac:dyDescent="0.2">
      <c r="A339" s="137">
        <f t="shared" si="15"/>
        <v>335</v>
      </c>
      <c r="B339" s="137" t="s">
        <v>1731</v>
      </c>
      <c r="C339" s="137" t="s">
        <v>1728</v>
      </c>
      <c r="D339" s="138">
        <v>124000</v>
      </c>
      <c r="E339" s="137" t="s">
        <v>225</v>
      </c>
      <c r="F339" s="47" t="s">
        <v>217</v>
      </c>
      <c r="G339" s="47" t="s">
        <v>226</v>
      </c>
      <c r="H339" s="137" t="s">
        <v>1762</v>
      </c>
      <c r="I339" s="137" t="s">
        <v>1764</v>
      </c>
      <c r="J339" s="62">
        <f t="shared" si="18"/>
        <v>115320</v>
      </c>
      <c r="K339" s="118">
        <v>0.93</v>
      </c>
      <c r="L339" s="118"/>
      <c r="M339" s="118"/>
      <c r="N339" s="118"/>
      <c r="O339" s="118">
        <f t="shared" si="16"/>
        <v>60</v>
      </c>
      <c r="P339" s="118"/>
      <c r="Q339" s="35"/>
      <c r="R339" s="35"/>
      <c r="S339" s="35"/>
      <c r="T339" s="35"/>
      <c r="U339" s="35"/>
    </row>
    <row r="340" spans="1:21" s="18" customFormat="1" ht="45" x14ac:dyDescent="0.2">
      <c r="A340" s="137">
        <f t="shared" si="15"/>
        <v>336</v>
      </c>
      <c r="B340" s="137" t="s">
        <v>1731</v>
      </c>
      <c r="C340" s="137" t="s">
        <v>1728</v>
      </c>
      <c r="D340" s="138">
        <v>124000</v>
      </c>
      <c r="E340" s="137" t="s">
        <v>225</v>
      </c>
      <c r="F340" s="47" t="s">
        <v>217</v>
      </c>
      <c r="G340" s="47" t="s">
        <v>226</v>
      </c>
      <c r="H340" s="137" t="s">
        <v>1194</v>
      </c>
      <c r="I340" s="137" t="s">
        <v>1765</v>
      </c>
      <c r="J340" s="62">
        <f t="shared" si="18"/>
        <v>115320</v>
      </c>
      <c r="K340" s="118">
        <v>0.93</v>
      </c>
      <c r="L340" s="118"/>
      <c r="M340" s="118"/>
      <c r="N340" s="118"/>
      <c r="O340" s="118">
        <f t="shared" si="16"/>
        <v>61</v>
      </c>
      <c r="P340" s="118"/>
      <c r="Q340" s="35"/>
      <c r="R340" s="35"/>
      <c r="S340" s="35"/>
      <c r="T340" s="35"/>
      <c r="U340" s="35"/>
    </row>
    <row r="341" spans="1:21" s="18" customFormat="1" ht="45" x14ac:dyDescent="0.2">
      <c r="A341" s="137">
        <f t="shared" si="15"/>
        <v>337</v>
      </c>
      <c r="B341" s="137" t="s">
        <v>1731</v>
      </c>
      <c r="C341" s="137" t="s">
        <v>1728</v>
      </c>
      <c r="D341" s="138">
        <v>124000</v>
      </c>
      <c r="E341" s="137" t="s">
        <v>225</v>
      </c>
      <c r="F341" s="47" t="s">
        <v>217</v>
      </c>
      <c r="G341" s="47" t="s">
        <v>226</v>
      </c>
      <c r="H341" s="137" t="s">
        <v>1766</v>
      </c>
      <c r="I341" s="137" t="s">
        <v>1767</v>
      </c>
      <c r="J341" s="62">
        <f t="shared" si="18"/>
        <v>115320</v>
      </c>
      <c r="K341" s="118">
        <v>0.93</v>
      </c>
      <c r="L341" s="118"/>
      <c r="M341" s="118"/>
      <c r="N341" s="118"/>
      <c r="O341" s="118">
        <f t="shared" si="16"/>
        <v>62</v>
      </c>
      <c r="P341" s="118"/>
      <c r="Q341" s="35"/>
      <c r="R341" s="35"/>
      <c r="S341" s="35"/>
      <c r="T341" s="35"/>
      <c r="U341" s="35"/>
    </row>
    <row r="342" spans="1:21" s="18" customFormat="1" ht="45" x14ac:dyDescent="0.2">
      <c r="A342" s="137">
        <f t="shared" si="15"/>
        <v>338</v>
      </c>
      <c r="B342" s="137" t="s">
        <v>1731</v>
      </c>
      <c r="C342" s="137" t="s">
        <v>1728</v>
      </c>
      <c r="D342" s="138">
        <v>124000</v>
      </c>
      <c r="E342" s="137" t="s">
        <v>225</v>
      </c>
      <c r="F342" s="47" t="s">
        <v>217</v>
      </c>
      <c r="G342" s="47" t="s">
        <v>226</v>
      </c>
      <c r="H342" s="137" t="s">
        <v>1768</v>
      </c>
      <c r="I342" s="137" t="s">
        <v>1769</v>
      </c>
      <c r="J342" s="62">
        <f t="shared" si="18"/>
        <v>115320</v>
      </c>
      <c r="K342" s="118">
        <v>0.93</v>
      </c>
      <c r="L342" s="118"/>
      <c r="M342" s="118"/>
      <c r="N342" s="118"/>
      <c r="O342" s="118">
        <f t="shared" si="16"/>
        <v>63</v>
      </c>
      <c r="P342" s="118"/>
      <c r="Q342" s="35"/>
      <c r="R342" s="35"/>
      <c r="S342" s="35"/>
      <c r="T342" s="35"/>
      <c r="U342" s="35"/>
    </row>
    <row r="343" spans="1:21" s="18" customFormat="1" ht="45" x14ac:dyDescent="0.2">
      <c r="A343" s="137">
        <f t="shared" si="15"/>
        <v>339</v>
      </c>
      <c r="B343" s="137" t="s">
        <v>1731</v>
      </c>
      <c r="C343" s="137" t="s">
        <v>1728</v>
      </c>
      <c r="D343" s="138">
        <v>124000</v>
      </c>
      <c r="E343" s="137" t="s">
        <v>225</v>
      </c>
      <c r="F343" s="47" t="s">
        <v>217</v>
      </c>
      <c r="G343" s="47" t="s">
        <v>226</v>
      </c>
      <c r="H343" s="137" t="s">
        <v>1266</v>
      </c>
      <c r="I343" s="137" t="s">
        <v>1770</v>
      </c>
      <c r="J343" s="62">
        <f t="shared" si="18"/>
        <v>115320</v>
      </c>
      <c r="K343" s="118">
        <v>0.93</v>
      </c>
      <c r="L343" s="118"/>
      <c r="M343" s="118"/>
      <c r="N343" s="118"/>
      <c r="O343" s="118">
        <f t="shared" si="16"/>
        <v>64</v>
      </c>
      <c r="P343" s="118"/>
      <c r="Q343" s="35"/>
      <c r="R343" s="35"/>
      <c r="S343" s="35"/>
      <c r="T343" s="35"/>
      <c r="U343" s="35"/>
    </row>
    <row r="344" spans="1:21" s="18" customFormat="1" ht="45" x14ac:dyDescent="0.2">
      <c r="A344" s="137">
        <f t="shared" si="15"/>
        <v>340</v>
      </c>
      <c r="B344" s="137" t="s">
        <v>1731</v>
      </c>
      <c r="C344" s="137" t="s">
        <v>1728</v>
      </c>
      <c r="D344" s="138">
        <v>124000</v>
      </c>
      <c r="E344" s="137" t="s">
        <v>225</v>
      </c>
      <c r="F344" s="47" t="s">
        <v>217</v>
      </c>
      <c r="G344" s="47" t="s">
        <v>226</v>
      </c>
      <c r="H344" s="137" t="s">
        <v>1266</v>
      </c>
      <c r="I344" s="137" t="s">
        <v>1771</v>
      </c>
      <c r="J344" s="62">
        <f t="shared" si="18"/>
        <v>115320</v>
      </c>
      <c r="K344" s="118">
        <v>0.93</v>
      </c>
      <c r="L344" s="118"/>
      <c r="M344" s="118"/>
      <c r="N344" s="118"/>
      <c r="O344" s="118">
        <f t="shared" si="16"/>
        <v>65</v>
      </c>
      <c r="P344" s="118"/>
      <c r="Q344" s="35"/>
      <c r="R344" s="35"/>
      <c r="S344" s="35"/>
      <c r="T344" s="35"/>
      <c r="U344" s="35"/>
    </row>
    <row r="345" spans="1:21" s="18" customFormat="1" ht="45" x14ac:dyDescent="0.2">
      <c r="A345" s="137">
        <f t="shared" si="15"/>
        <v>341</v>
      </c>
      <c r="B345" s="137" t="s">
        <v>1731</v>
      </c>
      <c r="C345" s="137" t="s">
        <v>1728</v>
      </c>
      <c r="D345" s="138">
        <v>124000</v>
      </c>
      <c r="E345" s="137" t="s">
        <v>225</v>
      </c>
      <c r="F345" s="47" t="s">
        <v>217</v>
      </c>
      <c r="G345" s="47" t="s">
        <v>226</v>
      </c>
      <c r="H345" s="137" t="s">
        <v>1266</v>
      </c>
      <c r="I345" s="137" t="s">
        <v>1772</v>
      </c>
      <c r="J345" s="62">
        <f t="shared" si="18"/>
        <v>115320</v>
      </c>
      <c r="K345" s="118">
        <v>0.93</v>
      </c>
      <c r="L345" s="118"/>
      <c r="M345" s="118"/>
      <c r="N345" s="118"/>
      <c r="O345" s="118">
        <f t="shared" si="16"/>
        <v>66</v>
      </c>
      <c r="P345" s="118"/>
      <c r="Q345" s="35"/>
      <c r="R345" s="35"/>
      <c r="S345" s="35"/>
      <c r="T345" s="35"/>
      <c r="U345" s="35"/>
    </row>
    <row r="346" spans="1:21" s="18" customFormat="1" ht="45" x14ac:dyDescent="0.2">
      <c r="A346" s="137">
        <f t="shared" ref="A346:A369" si="19">A345+1</f>
        <v>342</v>
      </c>
      <c r="B346" s="137" t="s">
        <v>1731</v>
      </c>
      <c r="C346" s="137" t="s">
        <v>1728</v>
      </c>
      <c r="D346" s="138">
        <v>124000</v>
      </c>
      <c r="E346" s="137" t="s">
        <v>225</v>
      </c>
      <c r="F346" s="47" t="s">
        <v>217</v>
      </c>
      <c r="G346" s="47" t="s">
        <v>226</v>
      </c>
      <c r="H346" s="137" t="s">
        <v>1694</v>
      </c>
      <c r="I346" s="137" t="s">
        <v>1773</v>
      </c>
      <c r="J346" s="62">
        <f t="shared" si="18"/>
        <v>115320</v>
      </c>
      <c r="K346" s="118">
        <v>0.93</v>
      </c>
      <c r="L346" s="118"/>
      <c r="M346" s="118"/>
      <c r="N346" s="118"/>
      <c r="O346" s="118">
        <f t="shared" ref="O346:O369" si="20">O345+1</f>
        <v>67</v>
      </c>
      <c r="P346" s="118"/>
      <c r="Q346" s="35"/>
      <c r="R346" s="35"/>
      <c r="S346" s="35"/>
      <c r="T346" s="35"/>
      <c r="U346" s="35"/>
    </row>
    <row r="347" spans="1:21" s="18" customFormat="1" ht="45" x14ac:dyDescent="0.2">
      <c r="A347" s="137">
        <f t="shared" si="19"/>
        <v>343</v>
      </c>
      <c r="B347" s="137" t="s">
        <v>1731</v>
      </c>
      <c r="C347" s="137" t="s">
        <v>1728</v>
      </c>
      <c r="D347" s="138">
        <v>124000</v>
      </c>
      <c r="E347" s="137" t="s">
        <v>225</v>
      </c>
      <c r="F347" s="47" t="s">
        <v>217</v>
      </c>
      <c r="G347" s="47" t="s">
        <v>226</v>
      </c>
      <c r="H347" s="137" t="s">
        <v>1694</v>
      </c>
      <c r="I347" s="137" t="s">
        <v>1774</v>
      </c>
      <c r="J347" s="62">
        <f t="shared" si="18"/>
        <v>115320</v>
      </c>
      <c r="K347" s="118">
        <v>0.93</v>
      </c>
      <c r="L347" s="118"/>
      <c r="M347" s="118"/>
      <c r="N347" s="118"/>
      <c r="O347" s="118">
        <f t="shared" si="20"/>
        <v>68</v>
      </c>
      <c r="P347" s="118"/>
      <c r="Q347" s="35"/>
      <c r="R347" s="35"/>
      <c r="S347" s="35"/>
      <c r="T347" s="35"/>
      <c r="U347" s="35"/>
    </row>
    <row r="348" spans="1:21" s="18" customFormat="1" ht="45" x14ac:dyDescent="0.2">
      <c r="A348" s="137">
        <f t="shared" si="19"/>
        <v>344</v>
      </c>
      <c r="B348" s="137" t="s">
        <v>1731</v>
      </c>
      <c r="C348" s="137" t="s">
        <v>1728</v>
      </c>
      <c r="D348" s="138">
        <v>124000</v>
      </c>
      <c r="E348" s="137" t="s">
        <v>225</v>
      </c>
      <c r="F348" s="47" t="s">
        <v>217</v>
      </c>
      <c r="G348" s="47" t="s">
        <v>226</v>
      </c>
      <c r="H348" s="137" t="s">
        <v>1775</v>
      </c>
      <c r="I348" s="137" t="s">
        <v>1776</v>
      </c>
      <c r="J348" s="62">
        <f t="shared" si="18"/>
        <v>115320</v>
      </c>
      <c r="K348" s="118">
        <v>0.93</v>
      </c>
      <c r="L348" s="118"/>
      <c r="M348" s="118"/>
      <c r="N348" s="118"/>
      <c r="O348" s="118">
        <f t="shared" si="20"/>
        <v>69</v>
      </c>
      <c r="P348" s="118"/>
      <c r="Q348" s="35"/>
      <c r="R348" s="35"/>
      <c r="S348" s="35"/>
      <c r="T348" s="35"/>
      <c r="U348" s="35"/>
    </row>
    <row r="349" spans="1:21" s="18" customFormat="1" ht="45" x14ac:dyDescent="0.2">
      <c r="A349" s="137">
        <f t="shared" si="19"/>
        <v>345</v>
      </c>
      <c r="B349" s="137" t="s">
        <v>1731</v>
      </c>
      <c r="C349" s="137" t="s">
        <v>1728</v>
      </c>
      <c r="D349" s="138">
        <v>124000</v>
      </c>
      <c r="E349" s="137" t="s">
        <v>225</v>
      </c>
      <c r="F349" s="47" t="s">
        <v>217</v>
      </c>
      <c r="G349" s="47" t="s">
        <v>226</v>
      </c>
      <c r="H349" s="137" t="s">
        <v>1775</v>
      </c>
      <c r="I349" s="137" t="s">
        <v>1777</v>
      </c>
      <c r="J349" s="62">
        <f t="shared" si="18"/>
        <v>115320</v>
      </c>
      <c r="K349" s="118">
        <v>0.93</v>
      </c>
      <c r="L349" s="118"/>
      <c r="M349" s="118"/>
      <c r="N349" s="118"/>
      <c r="O349" s="118">
        <f t="shared" si="20"/>
        <v>70</v>
      </c>
      <c r="P349" s="118"/>
      <c r="Q349" s="35"/>
      <c r="R349" s="35"/>
      <c r="S349" s="35"/>
      <c r="T349" s="35"/>
      <c r="U349" s="35"/>
    </row>
    <row r="350" spans="1:21" s="18" customFormat="1" ht="45" x14ac:dyDescent="0.2">
      <c r="A350" s="137">
        <f t="shared" si="19"/>
        <v>346</v>
      </c>
      <c r="B350" s="137" t="s">
        <v>1731</v>
      </c>
      <c r="C350" s="137" t="s">
        <v>1728</v>
      </c>
      <c r="D350" s="138">
        <v>124000</v>
      </c>
      <c r="E350" s="137" t="s">
        <v>225</v>
      </c>
      <c r="F350" s="47" t="s">
        <v>217</v>
      </c>
      <c r="G350" s="47" t="s">
        <v>226</v>
      </c>
      <c r="H350" s="137" t="s">
        <v>1157</v>
      </c>
      <c r="I350" s="137" t="s">
        <v>1778</v>
      </c>
      <c r="J350" s="62">
        <f t="shared" si="18"/>
        <v>115320</v>
      </c>
      <c r="K350" s="118">
        <v>0.93</v>
      </c>
      <c r="L350" s="118"/>
      <c r="M350" s="118"/>
      <c r="N350" s="118"/>
      <c r="O350" s="118">
        <f t="shared" si="20"/>
        <v>71</v>
      </c>
      <c r="P350" s="118"/>
      <c r="Q350" s="35"/>
      <c r="R350" s="35"/>
      <c r="S350" s="35"/>
      <c r="T350" s="35"/>
      <c r="U350" s="35"/>
    </row>
    <row r="351" spans="1:21" s="18" customFormat="1" ht="45" x14ac:dyDescent="0.2">
      <c r="A351" s="137">
        <f t="shared" si="19"/>
        <v>347</v>
      </c>
      <c r="B351" s="137" t="s">
        <v>1731</v>
      </c>
      <c r="C351" s="137" t="s">
        <v>1728</v>
      </c>
      <c r="D351" s="138">
        <v>124000</v>
      </c>
      <c r="E351" s="137" t="s">
        <v>225</v>
      </c>
      <c r="F351" s="47" t="s">
        <v>217</v>
      </c>
      <c r="G351" s="47" t="s">
        <v>226</v>
      </c>
      <c r="H351" s="137" t="s">
        <v>1779</v>
      </c>
      <c r="I351" s="137" t="s">
        <v>1780</v>
      </c>
      <c r="J351" s="62">
        <f t="shared" si="18"/>
        <v>115320</v>
      </c>
      <c r="K351" s="118">
        <v>0.93</v>
      </c>
      <c r="L351" s="118"/>
      <c r="M351" s="118"/>
      <c r="N351" s="118"/>
      <c r="O351" s="118">
        <f t="shared" si="20"/>
        <v>72</v>
      </c>
      <c r="P351" s="118"/>
      <c r="Q351" s="35"/>
      <c r="R351" s="35"/>
      <c r="S351" s="35"/>
      <c r="T351" s="35"/>
      <c r="U351" s="35"/>
    </row>
    <row r="352" spans="1:21" s="18" customFormat="1" ht="45" x14ac:dyDescent="0.2">
      <c r="A352" s="137">
        <f t="shared" si="19"/>
        <v>348</v>
      </c>
      <c r="B352" s="137" t="s">
        <v>1731</v>
      </c>
      <c r="C352" s="137" t="s">
        <v>1728</v>
      </c>
      <c r="D352" s="138">
        <v>124000</v>
      </c>
      <c r="E352" s="137" t="s">
        <v>225</v>
      </c>
      <c r="F352" s="47" t="s">
        <v>217</v>
      </c>
      <c r="G352" s="47" t="s">
        <v>226</v>
      </c>
      <c r="H352" s="137" t="s">
        <v>1781</v>
      </c>
      <c r="I352" s="137" t="s">
        <v>1782</v>
      </c>
      <c r="J352" s="62">
        <f t="shared" si="18"/>
        <v>115320</v>
      </c>
      <c r="K352" s="118">
        <v>0.93</v>
      </c>
      <c r="L352" s="118"/>
      <c r="M352" s="118"/>
      <c r="N352" s="118"/>
      <c r="O352" s="118">
        <f t="shared" si="20"/>
        <v>73</v>
      </c>
      <c r="P352" s="118"/>
      <c r="Q352" s="35"/>
      <c r="R352" s="35"/>
      <c r="S352" s="35"/>
      <c r="T352" s="35"/>
      <c r="U352" s="35"/>
    </row>
    <row r="353" spans="1:21" s="18" customFormat="1" ht="45" x14ac:dyDescent="0.2">
      <c r="A353" s="137">
        <f t="shared" si="19"/>
        <v>349</v>
      </c>
      <c r="B353" s="47" t="s">
        <v>518</v>
      </c>
      <c r="C353" s="47" t="s">
        <v>813</v>
      </c>
      <c r="D353" s="138">
        <v>9601498</v>
      </c>
      <c r="E353" s="63" t="s">
        <v>225</v>
      </c>
      <c r="F353" s="47" t="s">
        <v>217</v>
      </c>
      <c r="G353" s="137" t="s">
        <v>238</v>
      </c>
      <c r="H353" s="146">
        <v>44767</v>
      </c>
      <c r="I353" s="47" t="s">
        <v>836</v>
      </c>
      <c r="J353" s="51">
        <f>D353*K353</f>
        <v>10753677.760000002</v>
      </c>
      <c r="K353" s="118">
        <v>1.1200000000000001</v>
      </c>
      <c r="L353" s="118"/>
      <c r="M353" s="118"/>
      <c r="N353" s="118"/>
      <c r="O353" s="118">
        <f t="shared" si="20"/>
        <v>74</v>
      </c>
      <c r="P353" s="118"/>
      <c r="Q353" s="35"/>
      <c r="R353" s="35"/>
      <c r="S353" s="35"/>
      <c r="T353" s="35"/>
      <c r="U353" s="35"/>
    </row>
    <row r="354" spans="1:21" s="18" customFormat="1" ht="45" x14ac:dyDescent="0.2">
      <c r="A354" s="137">
        <f t="shared" si="19"/>
        <v>350</v>
      </c>
      <c r="B354" s="47" t="s">
        <v>509</v>
      </c>
      <c r="C354" s="137" t="s">
        <v>1783</v>
      </c>
      <c r="D354" s="138">
        <v>22759260</v>
      </c>
      <c r="E354" s="63" t="s">
        <v>283</v>
      </c>
      <c r="F354" s="47" t="s">
        <v>217</v>
      </c>
      <c r="G354" s="137" t="s">
        <v>238</v>
      </c>
      <c r="H354" s="137" t="s">
        <v>1784</v>
      </c>
      <c r="I354" s="137" t="s">
        <v>1785</v>
      </c>
      <c r="J354" s="51">
        <f t="shared" ref="J354:J369" si="21">D354*K354</f>
        <v>24807593.400000002</v>
      </c>
      <c r="K354" s="118">
        <v>1.0900000000000001</v>
      </c>
      <c r="L354" s="118"/>
      <c r="M354" s="118"/>
      <c r="N354" s="118"/>
      <c r="O354" s="118">
        <f t="shared" si="20"/>
        <v>75</v>
      </c>
      <c r="P354" s="118"/>
      <c r="Q354" s="35"/>
      <c r="R354" s="35"/>
      <c r="S354" s="35"/>
      <c r="T354" s="35"/>
      <c r="U354" s="35"/>
    </row>
    <row r="355" spans="1:21" s="18" customFormat="1" ht="45" x14ac:dyDescent="0.2">
      <c r="A355" s="137">
        <f t="shared" si="19"/>
        <v>351</v>
      </c>
      <c r="B355" s="137" t="s">
        <v>1786</v>
      </c>
      <c r="C355" s="137" t="s">
        <v>1783</v>
      </c>
      <c r="D355" s="138">
        <v>515667</v>
      </c>
      <c r="E355" s="63" t="s">
        <v>284</v>
      </c>
      <c r="F355" s="47" t="s">
        <v>217</v>
      </c>
      <c r="G355" s="137" t="s">
        <v>238</v>
      </c>
      <c r="H355" s="137" t="s">
        <v>1787</v>
      </c>
      <c r="I355" s="137" t="s">
        <v>1788</v>
      </c>
      <c r="J355" s="51">
        <f t="shared" si="21"/>
        <v>562077.03</v>
      </c>
      <c r="K355" s="118">
        <v>1.0900000000000001</v>
      </c>
      <c r="L355" s="118"/>
      <c r="M355" s="118"/>
      <c r="N355" s="118"/>
      <c r="O355" s="118">
        <f t="shared" si="20"/>
        <v>76</v>
      </c>
      <c r="P355" s="118"/>
      <c r="Q355" s="35"/>
      <c r="R355" s="35"/>
      <c r="S355" s="35"/>
      <c r="T355" s="35"/>
      <c r="U355" s="35"/>
    </row>
    <row r="356" spans="1:21" s="18" customFormat="1" ht="45" x14ac:dyDescent="0.2">
      <c r="A356" s="137">
        <f t="shared" si="19"/>
        <v>352</v>
      </c>
      <c r="B356" s="137" t="s">
        <v>1786</v>
      </c>
      <c r="C356" s="137" t="s">
        <v>1783</v>
      </c>
      <c r="D356" s="138">
        <v>119000</v>
      </c>
      <c r="E356" s="63" t="s">
        <v>688</v>
      </c>
      <c r="F356" s="47" t="s">
        <v>217</v>
      </c>
      <c r="G356" s="137" t="s">
        <v>238</v>
      </c>
      <c r="H356" s="146">
        <v>44523</v>
      </c>
      <c r="I356" s="47" t="s">
        <v>687</v>
      </c>
      <c r="J356" s="51">
        <f t="shared" si="21"/>
        <v>129710.00000000001</v>
      </c>
      <c r="K356" s="118">
        <v>1.0900000000000001</v>
      </c>
      <c r="L356" s="118"/>
      <c r="M356" s="118"/>
      <c r="N356" s="118"/>
      <c r="O356" s="118">
        <f t="shared" si="20"/>
        <v>77</v>
      </c>
      <c r="P356" s="118"/>
      <c r="Q356" s="35"/>
      <c r="R356" s="35"/>
      <c r="S356" s="35"/>
      <c r="T356" s="35"/>
      <c r="U356" s="35"/>
    </row>
    <row r="357" spans="1:21" s="18" customFormat="1" ht="45" x14ac:dyDescent="0.2">
      <c r="A357" s="137">
        <f t="shared" si="19"/>
        <v>353</v>
      </c>
      <c r="B357" s="137" t="s">
        <v>1786</v>
      </c>
      <c r="C357" s="137" t="s">
        <v>1783</v>
      </c>
      <c r="D357" s="138">
        <v>119000</v>
      </c>
      <c r="E357" s="63" t="s">
        <v>688</v>
      </c>
      <c r="F357" s="47" t="s">
        <v>217</v>
      </c>
      <c r="G357" s="137" t="s">
        <v>238</v>
      </c>
      <c r="H357" s="146">
        <v>44495</v>
      </c>
      <c r="I357" s="47" t="s">
        <v>689</v>
      </c>
      <c r="J357" s="51">
        <f t="shared" si="21"/>
        <v>129710.00000000001</v>
      </c>
      <c r="K357" s="118">
        <v>1.0900000000000001</v>
      </c>
      <c r="L357" s="118"/>
      <c r="M357" s="118"/>
      <c r="N357" s="118"/>
      <c r="O357" s="118">
        <f t="shared" si="20"/>
        <v>78</v>
      </c>
      <c r="P357" s="118"/>
      <c r="Q357" s="35"/>
      <c r="R357" s="35"/>
      <c r="S357" s="35"/>
      <c r="T357" s="35"/>
      <c r="U357" s="35"/>
    </row>
    <row r="358" spans="1:21" s="18" customFormat="1" ht="45" x14ac:dyDescent="0.2">
      <c r="A358" s="137">
        <f t="shared" si="19"/>
        <v>354</v>
      </c>
      <c r="B358" s="137" t="s">
        <v>1786</v>
      </c>
      <c r="C358" s="137" t="s">
        <v>1783</v>
      </c>
      <c r="D358" s="138">
        <v>119000</v>
      </c>
      <c r="E358" s="63" t="s">
        <v>688</v>
      </c>
      <c r="F358" s="47" t="s">
        <v>217</v>
      </c>
      <c r="G358" s="137" t="s">
        <v>238</v>
      </c>
      <c r="H358" s="146">
        <v>44581</v>
      </c>
      <c r="I358" s="47" t="s">
        <v>722</v>
      </c>
      <c r="J358" s="51">
        <f t="shared" si="21"/>
        <v>129710.00000000001</v>
      </c>
      <c r="K358" s="118">
        <v>1.0900000000000001</v>
      </c>
      <c r="L358" s="118"/>
      <c r="M358" s="118"/>
      <c r="N358" s="118"/>
      <c r="O358" s="118">
        <f t="shared" si="20"/>
        <v>79</v>
      </c>
      <c r="P358" s="118"/>
      <c r="Q358" s="35"/>
      <c r="R358" s="35"/>
      <c r="S358" s="35"/>
      <c r="T358" s="35"/>
      <c r="U358" s="35"/>
    </row>
    <row r="359" spans="1:21" s="18" customFormat="1" ht="45" x14ac:dyDescent="0.2">
      <c r="A359" s="137">
        <f t="shared" si="19"/>
        <v>355</v>
      </c>
      <c r="B359" s="137" t="s">
        <v>1786</v>
      </c>
      <c r="C359" s="137" t="s">
        <v>1783</v>
      </c>
      <c r="D359" s="138">
        <v>119000</v>
      </c>
      <c r="E359" s="63" t="s">
        <v>688</v>
      </c>
      <c r="F359" s="47" t="s">
        <v>217</v>
      </c>
      <c r="G359" s="137" t="s">
        <v>238</v>
      </c>
      <c r="H359" s="146">
        <v>44581</v>
      </c>
      <c r="I359" s="47" t="s">
        <v>723</v>
      </c>
      <c r="J359" s="51">
        <f t="shared" si="21"/>
        <v>129710.00000000001</v>
      </c>
      <c r="K359" s="118">
        <v>1.0900000000000001</v>
      </c>
      <c r="L359" s="118"/>
      <c r="M359" s="118"/>
      <c r="N359" s="118"/>
      <c r="O359" s="118">
        <f t="shared" si="20"/>
        <v>80</v>
      </c>
      <c r="P359" s="118"/>
      <c r="Q359" s="35"/>
      <c r="R359" s="35"/>
      <c r="S359" s="35"/>
      <c r="T359" s="35"/>
      <c r="U359" s="35"/>
    </row>
    <row r="360" spans="1:21" s="18" customFormat="1" ht="45" x14ac:dyDescent="0.2">
      <c r="A360" s="137">
        <f t="shared" si="19"/>
        <v>356</v>
      </c>
      <c r="B360" s="137" t="s">
        <v>1786</v>
      </c>
      <c r="C360" s="137" t="s">
        <v>1783</v>
      </c>
      <c r="D360" s="138">
        <v>119000</v>
      </c>
      <c r="E360" s="63" t="s">
        <v>688</v>
      </c>
      <c r="F360" s="47" t="s">
        <v>217</v>
      </c>
      <c r="G360" s="137" t="s">
        <v>238</v>
      </c>
      <c r="H360" s="146">
        <v>44593</v>
      </c>
      <c r="I360" s="47" t="s">
        <v>724</v>
      </c>
      <c r="J360" s="51">
        <f t="shared" si="21"/>
        <v>129710.00000000001</v>
      </c>
      <c r="K360" s="118">
        <v>1.0900000000000001</v>
      </c>
      <c r="L360" s="118"/>
      <c r="M360" s="118"/>
      <c r="N360" s="118"/>
      <c r="O360" s="118">
        <f t="shared" si="20"/>
        <v>81</v>
      </c>
      <c r="P360" s="118"/>
      <c r="Q360" s="35"/>
      <c r="R360" s="35"/>
      <c r="S360" s="35"/>
      <c r="T360" s="35"/>
      <c r="U360" s="35"/>
    </row>
    <row r="361" spans="1:21" s="18" customFormat="1" ht="45" x14ac:dyDescent="0.2">
      <c r="A361" s="137">
        <f t="shared" si="19"/>
        <v>357</v>
      </c>
      <c r="B361" s="137" t="s">
        <v>1786</v>
      </c>
      <c r="C361" s="137" t="s">
        <v>1783</v>
      </c>
      <c r="D361" s="138">
        <v>119000</v>
      </c>
      <c r="E361" s="63" t="s">
        <v>688</v>
      </c>
      <c r="F361" s="47" t="s">
        <v>217</v>
      </c>
      <c r="G361" s="137" t="s">
        <v>238</v>
      </c>
      <c r="H361" s="146">
        <v>44855</v>
      </c>
      <c r="I361" s="47" t="s">
        <v>767</v>
      </c>
      <c r="J361" s="51">
        <f t="shared" si="21"/>
        <v>129710.00000000001</v>
      </c>
      <c r="K361" s="118">
        <v>1.0900000000000001</v>
      </c>
      <c r="L361" s="118"/>
      <c r="M361" s="118"/>
      <c r="N361" s="118"/>
      <c r="O361" s="118">
        <f t="shared" si="20"/>
        <v>82</v>
      </c>
      <c r="P361" s="118"/>
      <c r="Q361" s="35"/>
      <c r="R361" s="35"/>
      <c r="S361" s="35"/>
      <c r="T361" s="35"/>
      <c r="U361" s="35"/>
    </row>
    <row r="362" spans="1:21" s="18" customFormat="1" ht="45" x14ac:dyDescent="0.2">
      <c r="A362" s="137">
        <f t="shared" si="19"/>
        <v>358</v>
      </c>
      <c r="B362" s="47" t="s">
        <v>452</v>
      </c>
      <c r="C362" s="47" t="s">
        <v>812</v>
      </c>
      <c r="D362" s="138">
        <v>16080451</v>
      </c>
      <c r="E362" s="47" t="s">
        <v>247</v>
      </c>
      <c r="F362" s="47" t="s">
        <v>217</v>
      </c>
      <c r="G362" s="47" t="s">
        <v>248</v>
      </c>
      <c r="H362" s="137" t="s">
        <v>1789</v>
      </c>
      <c r="I362" s="137" t="s">
        <v>1790</v>
      </c>
      <c r="J362" s="51">
        <f t="shared" si="21"/>
        <v>16080451</v>
      </c>
      <c r="K362" s="118">
        <v>1</v>
      </c>
      <c r="L362" s="118"/>
      <c r="M362" s="118"/>
      <c r="N362" s="118"/>
      <c r="O362" s="118">
        <f t="shared" si="20"/>
        <v>83</v>
      </c>
      <c r="P362" s="118"/>
      <c r="Q362" s="35"/>
      <c r="R362" s="35"/>
      <c r="S362" s="35"/>
      <c r="T362" s="35"/>
      <c r="U362" s="35"/>
    </row>
    <row r="363" spans="1:21" s="18" customFormat="1" ht="50.25" customHeight="1" x14ac:dyDescent="0.2">
      <c r="A363" s="137">
        <f t="shared" si="19"/>
        <v>359</v>
      </c>
      <c r="B363" s="137" t="s">
        <v>1791</v>
      </c>
      <c r="C363" s="47" t="s">
        <v>812</v>
      </c>
      <c r="D363" s="138">
        <v>60750</v>
      </c>
      <c r="E363" s="47" t="s">
        <v>249</v>
      </c>
      <c r="F363" s="47" t="s">
        <v>217</v>
      </c>
      <c r="G363" s="47" t="s">
        <v>248</v>
      </c>
      <c r="H363" s="137" t="s">
        <v>1792</v>
      </c>
      <c r="I363" s="137" t="s">
        <v>1793</v>
      </c>
      <c r="J363" s="51">
        <f t="shared" si="21"/>
        <v>60750</v>
      </c>
      <c r="K363" s="118">
        <v>1</v>
      </c>
      <c r="L363" s="118"/>
      <c r="M363" s="118"/>
      <c r="N363" s="118"/>
      <c r="O363" s="118">
        <f t="shared" si="20"/>
        <v>84</v>
      </c>
      <c r="P363" s="118"/>
      <c r="Q363" s="35"/>
      <c r="R363" s="35"/>
      <c r="S363" s="35"/>
      <c r="T363" s="35"/>
      <c r="U363" s="35"/>
    </row>
    <row r="364" spans="1:21" s="18" customFormat="1" ht="45" x14ac:dyDescent="0.2">
      <c r="A364" s="137">
        <f t="shared" si="19"/>
        <v>360</v>
      </c>
      <c r="B364" s="47" t="s">
        <v>575</v>
      </c>
      <c r="C364" s="137" t="s">
        <v>811</v>
      </c>
      <c r="D364" s="138">
        <v>121800</v>
      </c>
      <c r="E364" s="63" t="s">
        <v>303</v>
      </c>
      <c r="F364" s="47" t="s">
        <v>217</v>
      </c>
      <c r="G364" s="137" t="s">
        <v>304</v>
      </c>
      <c r="H364" s="146">
        <v>41612</v>
      </c>
      <c r="I364" s="137" t="s">
        <v>305</v>
      </c>
      <c r="J364" s="51">
        <f t="shared" si="21"/>
        <v>129108</v>
      </c>
      <c r="K364" s="118">
        <v>1.06</v>
      </c>
      <c r="L364" s="118"/>
      <c r="M364" s="118"/>
      <c r="N364" s="118"/>
      <c r="O364" s="118">
        <f t="shared" si="20"/>
        <v>85</v>
      </c>
      <c r="P364" s="118"/>
      <c r="Q364" s="35"/>
      <c r="R364" s="35"/>
      <c r="S364" s="35"/>
      <c r="T364" s="35"/>
      <c r="U364" s="35"/>
    </row>
    <row r="365" spans="1:21" s="18" customFormat="1" ht="46.5" customHeight="1" x14ac:dyDescent="0.2">
      <c r="A365" s="137">
        <f t="shared" si="19"/>
        <v>361</v>
      </c>
      <c r="B365" s="137" t="s">
        <v>1794</v>
      </c>
      <c r="C365" s="137" t="s">
        <v>811</v>
      </c>
      <c r="D365" s="138">
        <v>121800</v>
      </c>
      <c r="E365" s="63" t="s">
        <v>303</v>
      </c>
      <c r="F365" s="47" t="s">
        <v>217</v>
      </c>
      <c r="G365" s="137" t="s">
        <v>304</v>
      </c>
      <c r="H365" s="146">
        <v>41950</v>
      </c>
      <c r="I365" s="137" t="s">
        <v>306</v>
      </c>
      <c r="J365" s="51">
        <f t="shared" si="21"/>
        <v>129108</v>
      </c>
      <c r="K365" s="118">
        <v>1.06</v>
      </c>
      <c r="L365" s="118"/>
      <c r="M365" s="118"/>
      <c r="N365" s="118"/>
      <c r="O365" s="118">
        <f t="shared" si="20"/>
        <v>86</v>
      </c>
      <c r="P365" s="118"/>
      <c r="Q365" s="35"/>
      <c r="R365" s="35"/>
      <c r="S365" s="35"/>
      <c r="T365" s="35"/>
      <c r="U365" s="35"/>
    </row>
    <row r="366" spans="1:21" s="18" customFormat="1" ht="45" x14ac:dyDescent="0.2">
      <c r="A366" s="137">
        <f t="shared" si="19"/>
        <v>362</v>
      </c>
      <c r="B366" s="137" t="s">
        <v>1794</v>
      </c>
      <c r="C366" s="137" t="s">
        <v>811</v>
      </c>
      <c r="D366" s="138">
        <v>60900</v>
      </c>
      <c r="E366" s="63" t="s">
        <v>307</v>
      </c>
      <c r="F366" s="47" t="s">
        <v>217</v>
      </c>
      <c r="G366" s="137" t="s">
        <v>304</v>
      </c>
      <c r="H366" s="146">
        <v>41950</v>
      </c>
      <c r="I366" s="137" t="s">
        <v>308</v>
      </c>
      <c r="J366" s="51">
        <f t="shared" si="21"/>
        <v>64554</v>
      </c>
      <c r="K366" s="118">
        <v>1.06</v>
      </c>
      <c r="L366" s="118"/>
      <c r="M366" s="118"/>
      <c r="N366" s="118"/>
      <c r="O366" s="118">
        <f t="shared" si="20"/>
        <v>87</v>
      </c>
      <c r="P366" s="118"/>
      <c r="Q366" s="35"/>
      <c r="R366" s="35"/>
      <c r="S366" s="35"/>
      <c r="T366" s="35"/>
      <c r="U366" s="35"/>
    </row>
    <row r="367" spans="1:21" s="18" customFormat="1" ht="45" x14ac:dyDescent="0.2">
      <c r="A367" s="137">
        <f t="shared" si="19"/>
        <v>363</v>
      </c>
      <c r="B367" s="137" t="s">
        <v>1794</v>
      </c>
      <c r="C367" s="137" t="s">
        <v>811</v>
      </c>
      <c r="D367" s="138">
        <v>121800</v>
      </c>
      <c r="E367" s="63" t="s">
        <v>303</v>
      </c>
      <c r="F367" s="47" t="s">
        <v>217</v>
      </c>
      <c r="G367" s="137" t="s">
        <v>304</v>
      </c>
      <c r="H367" s="146">
        <v>41990</v>
      </c>
      <c r="I367" s="137" t="s">
        <v>309</v>
      </c>
      <c r="J367" s="51">
        <f t="shared" si="21"/>
        <v>129108</v>
      </c>
      <c r="K367" s="118">
        <v>1.06</v>
      </c>
      <c r="L367" s="118"/>
      <c r="M367" s="118"/>
      <c r="N367" s="118"/>
      <c r="O367" s="118">
        <f t="shared" si="20"/>
        <v>88</v>
      </c>
      <c r="P367" s="118"/>
      <c r="Q367" s="35"/>
      <c r="R367" s="35"/>
      <c r="S367" s="35"/>
      <c r="T367" s="35"/>
      <c r="U367" s="35"/>
    </row>
    <row r="368" spans="1:21" s="18" customFormat="1" ht="45" x14ac:dyDescent="0.2">
      <c r="A368" s="137">
        <f t="shared" si="19"/>
        <v>364</v>
      </c>
      <c r="B368" s="137" t="s">
        <v>1794</v>
      </c>
      <c r="C368" s="137" t="s">
        <v>811</v>
      </c>
      <c r="D368" s="138">
        <v>121800</v>
      </c>
      <c r="E368" s="63" t="s">
        <v>303</v>
      </c>
      <c r="F368" s="47" t="s">
        <v>217</v>
      </c>
      <c r="G368" s="137" t="s">
        <v>304</v>
      </c>
      <c r="H368" s="146">
        <v>42657</v>
      </c>
      <c r="I368" s="137" t="s">
        <v>310</v>
      </c>
      <c r="J368" s="51">
        <f t="shared" si="21"/>
        <v>129108</v>
      </c>
      <c r="K368" s="118">
        <v>1.06</v>
      </c>
      <c r="L368" s="118"/>
      <c r="M368" s="118"/>
      <c r="N368" s="118"/>
      <c r="O368" s="118">
        <f t="shared" si="20"/>
        <v>89</v>
      </c>
      <c r="P368" s="118"/>
      <c r="Q368" s="35"/>
      <c r="R368" s="35"/>
      <c r="S368" s="35"/>
      <c r="T368" s="35"/>
      <c r="U368" s="35"/>
    </row>
    <row r="369" spans="1:21" s="18" customFormat="1" ht="82.5" customHeight="1" x14ac:dyDescent="0.2">
      <c r="A369" s="137">
        <f t="shared" si="19"/>
        <v>365</v>
      </c>
      <c r="B369" s="137" t="s">
        <v>1794</v>
      </c>
      <c r="C369" s="137" t="s">
        <v>811</v>
      </c>
      <c r="D369" s="138">
        <v>31584000</v>
      </c>
      <c r="E369" s="63" t="s">
        <v>824</v>
      </c>
      <c r="F369" s="47" t="s">
        <v>217</v>
      </c>
      <c r="G369" s="137" t="s">
        <v>304</v>
      </c>
      <c r="H369" s="146">
        <v>44963</v>
      </c>
      <c r="I369" s="137" t="s">
        <v>825</v>
      </c>
      <c r="J369" s="51">
        <f t="shared" si="21"/>
        <v>33479040</v>
      </c>
      <c r="K369" s="118">
        <v>1.06</v>
      </c>
      <c r="L369" s="118">
        <v>24138716</v>
      </c>
      <c r="M369" s="118">
        <v>25587038.960000001</v>
      </c>
      <c r="N369" s="118">
        <f>L369/M369</f>
        <v>0.94339622641509435</v>
      </c>
      <c r="O369" s="118">
        <f t="shared" si="20"/>
        <v>90</v>
      </c>
      <c r="P369" s="118"/>
      <c r="Q369" s="35"/>
      <c r="R369" s="35"/>
      <c r="S369" s="35"/>
      <c r="T369" s="35"/>
      <c r="U369" s="35"/>
    </row>
    <row r="370" spans="1:21" ht="45" x14ac:dyDescent="0.2">
      <c r="A370" s="132">
        <f>A369+1</f>
        <v>366</v>
      </c>
      <c r="B370" s="132" t="s">
        <v>647</v>
      </c>
      <c r="C370" s="132" t="s">
        <v>302</v>
      </c>
      <c r="D370" s="133">
        <v>250650</v>
      </c>
      <c r="E370" s="28" t="s">
        <v>298</v>
      </c>
      <c r="F370" s="27" t="s">
        <v>281</v>
      </c>
      <c r="G370" s="132" t="s">
        <v>304</v>
      </c>
      <c r="H370" s="135">
        <v>44298</v>
      </c>
      <c r="I370" s="132" t="s">
        <v>648</v>
      </c>
      <c r="J370" s="31" t="s">
        <v>1096</v>
      </c>
    </row>
    <row r="371" spans="1:21" ht="45" x14ac:dyDescent="0.2">
      <c r="A371" s="132">
        <f>A370+1</f>
        <v>367</v>
      </c>
      <c r="B371" s="27" t="s">
        <v>597</v>
      </c>
      <c r="C371" s="132" t="s">
        <v>302</v>
      </c>
      <c r="D371" s="133">
        <v>120574</v>
      </c>
      <c r="E371" s="132" t="s">
        <v>719</v>
      </c>
      <c r="F371" s="27" t="s">
        <v>217</v>
      </c>
      <c r="G371" s="132" t="s">
        <v>318</v>
      </c>
      <c r="H371" s="132" t="s">
        <v>1795</v>
      </c>
      <c r="I371" s="132" t="s">
        <v>1796</v>
      </c>
      <c r="J371" s="31" t="s">
        <v>1097</v>
      </c>
    </row>
    <row r="372" spans="1:21" ht="45" x14ac:dyDescent="0.2">
      <c r="A372" s="132">
        <f t="shared" ref="A372:A382" si="22">A371+1</f>
        <v>368</v>
      </c>
      <c r="B372" s="27" t="s">
        <v>531</v>
      </c>
      <c r="C372" s="27" t="s">
        <v>294</v>
      </c>
      <c r="D372" s="133">
        <v>171000</v>
      </c>
      <c r="E372" s="132" t="s">
        <v>719</v>
      </c>
      <c r="F372" s="27" t="s">
        <v>217</v>
      </c>
      <c r="G372" s="132" t="s">
        <v>238</v>
      </c>
      <c r="H372" s="132" t="s">
        <v>1591</v>
      </c>
      <c r="I372" s="132" t="s">
        <v>1797</v>
      </c>
      <c r="J372" s="31" t="s">
        <v>1098</v>
      </c>
    </row>
    <row r="373" spans="1:21" ht="51" customHeight="1" x14ac:dyDescent="0.2">
      <c r="A373" s="132">
        <f t="shared" si="22"/>
        <v>369</v>
      </c>
      <c r="B373" s="27" t="s">
        <v>443</v>
      </c>
      <c r="C373" s="132" t="s">
        <v>1798</v>
      </c>
      <c r="D373" s="133">
        <v>48000</v>
      </c>
      <c r="E373" s="132" t="s">
        <v>719</v>
      </c>
      <c r="F373" s="27" t="s">
        <v>217</v>
      </c>
      <c r="G373" s="27" t="s">
        <v>226</v>
      </c>
      <c r="H373" s="132" t="s">
        <v>1591</v>
      </c>
      <c r="I373" s="132" t="s">
        <v>1799</v>
      </c>
      <c r="J373" s="31" t="s">
        <v>1099</v>
      </c>
    </row>
    <row r="374" spans="1:21" ht="45" x14ac:dyDescent="0.2">
      <c r="A374" s="132">
        <f t="shared" si="22"/>
        <v>370</v>
      </c>
      <c r="B374" s="27" t="s">
        <v>405</v>
      </c>
      <c r="C374" s="132" t="s">
        <v>1800</v>
      </c>
      <c r="D374" s="134">
        <v>2184</v>
      </c>
      <c r="E374" s="132" t="s">
        <v>719</v>
      </c>
      <c r="F374" s="27" t="s">
        <v>217</v>
      </c>
      <c r="G374" s="27" t="s">
        <v>209</v>
      </c>
      <c r="H374" s="132" t="s">
        <v>1146</v>
      </c>
      <c r="I374" s="132" t="s">
        <v>1801</v>
      </c>
      <c r="J374" s="31" t="s">
        <v>1100</v>
      </c>
    </row>
    <row r="375" spans="1:21" s="18" customFormat="1" ht="45" x14ac:dyDescent="0.2">
      <c r="A375" s="137">
        <f t="shared" si="22"/>
        <v>371</v>
      </c>
      <c r="B375" s="47" t="s">
        <v>833</v>
      </c>
      <c r="C375" s="137" t="s">
        <v>1800</v>
      </c>
      <c r="D375" s="149">
        <v>20341</v>
      </c>
      <c r="E375" s="137" t="s">
        <v>719</v>
      </c>
      <c r="F375" s="47" t="s">
        <v>217</v>
      </c>
      <c r="G375" s="47" t="s">
        <v>238</v>
      </c>
      <c r="H375" s="146">
        <v>45077</v>
      </c>
      <c r="I375" s="47" t="s">
        <v>834</v>
      </c>
      <c r="J375" s="51" t="s">
        <v>1101</v>
      </c>
      <c r="K375" s="126" t="s">
        <v>835</v>
      </c>
      <c r="L375" s="118"/>
      <c r="M375" s="118"/>
      <c r="N375" s="118"/>
      <c r="O375" s="118"/>
      <c r="P375" s="118"/>
      <c r="Q375" s="35"/>
      <c r="R375" s="35"/>
      <c r="S375" s="35"/>
      <c r="T375" s="35"/>
      <c r="U375" s="35"/>
    </row>
    <row r="376" spans="1:21" ht="45" x14ac:dyDescent="0.2">
      <c r="A376" s="132">
        <f>A374+1</f>
        <v>371</v>
      </c>
      <c r="B376" s="27" t="s">
        <v>592</v>
      </c>
      <c r="C376" s="132" t="s">
        <v>302</v>
      </c>
      <c r="D376" s="133">
        <v>314000</v>
      </c>
      <c r="E376" s="132" t="s">
        <v>719</v>
      </c>
      <c r="F376" s="27" t="s">
        <v>217</v>
      </c>
      <c r="G376" s="132" t="s">
        <v>304</v>
      </c>
      <c r="H376" s="132" t="s">
        <v>1591</v>
      </c>
      <c r="I376" s="132" t="s">
        <v>1802</v>
      </c>
      <c r="J376" s="31" t="s">
        <v>1102</v>
      </c>
    </row>
    <row r="377" spans="1:21" ht="45" x14ac:dyDescent="0.2">
      <c r="A377" s="132">
        <f t="shared" si="22"/>
        <v>372</v>
      </c>
      <c r="B377" s="27" t="s">
        <v>432</v>
      </c>
      <c r="C377" s="132" t="s">
        <v>1221</v>
      </c>
      <c r="D377" s="133">
        <v>9008</v>
      </c>
      <c r="E377" s="132" t="s">
        <v>719</v>
      </c>
      <c r="F377" s="27" t="s">
        <v>217</v>
      </c>
      <c r="G377" s="27" t="s">
        <v>210</v>
      </c>
      <c r="H377" s="132" t="s">
        <v>1709</v>
      </c>
      <c r="I377" s="132" t="s">
        <v>1803</v>
      </c>
      <c r="J377" s="31" t="s">
        <v>1103</v>
      </c>
    </row>
    <row r="378" spans="1:21" ht="45" x14ac:dyDescent="0.2">
      <c r="A378" s="132">
        <f t="shared" si="22"/>
        <v>373</v>
      </c>
      <c r="B378" s="27" t="s">
        <v>809</v>
      </c>
      <c r="C378" s="27" t="s">
        <v>294</v>
      </c>
      <c r="D378" s="133">
        <v>1580718</v>
      </c>
      <c r="E378" s="132" t="s">
        <v>298</v>
      </c>
      <c r="F378" s="27" t="s">
        <v>217</v>
      </c>
      <c r="G378" s="132" t="s">
        <v>238</v>
      </c>
      <c r="H378" s="135">
        <v>44789</v>
      </c>
      <c r="I378" s="132" t="s">
        <v>810</v>
      </c>
      <c r="J378" s="31" t="s">
        <v>1104</v>
      </c>
    </row>
    <row r="379" spans="1:21" ht="45" x14ac:dyDescent="0.2">
      <c r="A379" s="132">
        <f t="shared" si="22"/>
        <v>374</v>
      </c>
      <c r="B379" s="27" t="s">
        <v>656</v>
      </c>
      <c r="C379" s="27" t="s">
        <v>657</v>
      </c>
      <c r="D379" s="133">
        <v>196404</v>
      </c>
      <c r="E379" s="132" t="s">
        <v>298</v>
      </c>
      <c r="F379" s="27" t="s">
        <v>217</v>
      </c>
      <c r="G379" s="132" t="s">
        <v>238</v>
      </c>
      <c r="H379" s="135">
        <v>44419</v>
      </c>
      <c r="I379" s="132" t="s">
        <v>658</v>
      </c>
      <c r="J379" s="31" t="s">
        <v>1105</v>
      </c>
    </row>
    <row r="380" spans="1:21" ht="60" x14ac:dyDescent="0.2">
      <c r="A380" s="132">
        <f t="shared" si="22"/>
        <v>375</v>
      </c>
      <c r="B380" s="27" t="s">
        <v>354</v>
      </c>
      <c r="C380" s="27" t="s">
        <v>356</v>
      </c>
      <c r="D380" s="133">
        <v>3113</v>
      </c>
      <c r="E380" s="132" t="s">
        <v>719</v>
      </c>
      <c r="F380" s="27" t="s">
        <v>281</v>
      </c>
      <c r="G380" s="132" t="s">
        <v>347</v>
      </c>
      <c r="H380" s="135">
        <v>44088</v>
      </c>
      <c r="I380" s="27" t="s">
        <v>355</v>
      </c>
      <c r="J380" s="31" t="s">
        <v>1106</v>
      </c>
    </row>
    <row r="381" spans="1:21" ht="45" x14ac:dyDescent="0.2">
      <c r="A381" s="132">
        <f t="shared" si="22"/>
        <v>376</v>
      </c>
      <c r="B381" s="27" t="s">
        <v>653</v>
      </c>
      <c r="C381" s="27" t="s">
        <v>654</v>
      </c>
      <c r="D381" s="133">
        <v>100698</v>
      </c>
      <c r="E381" s="132" t="s">
        <v>298</v>
      </c>
      <c r="F381" s="27" t="s">
        <v>217</v>
      </c>
      <c r="G381" s="132" t="s">
        <v>238</v>
      </c>
      <c r="H381" s="135">
        <v>44396</v>
      </c>
      <c r="I381" s="132" t="s">
        <v>655</v>
      </c>
      <c r="J381" s="31" t="s">
        <v>1107</v>
      </c>
    </row>
    <row r="382" spans="1:21" ht="60" x14ac:dyDescent="0.2">
      <c r="A382" s="132">
        <f t="shared" si="22"/>
        <v>377</v>
      </c>
      <c r="B382" s="27" t="s">
        <v>504</v>
      </c>
      <c r="C382" s="132" t="s">
        <v>1804</v>
      </c>
      <c r="D382" s="133">
        <v>1146</v>
      </c>
      <c r="E382" s="132" t="s">
        <v>719</v>
      </c>
      <c r="F382" s="132" t="s">
        <v>281</v>
      </c>
      <c r="G382" s="27" t="s">
        <v>211</v>
      </c>
      <c r="H382" s="132" t="s">
        <v>1805</v>
      </c>
      <c r="I382" s="132" t="s">
        <v>1806</v>
      </c>
      <c r="J382" s="31" t="s">
        <v>1108</v>
      </c>
    </row>
    <row r="383" spans="1:21" ht="45" x14ac:dyDescent="0.2">
      <c r="A383" s="132">
        <f>A382+1</f>
        <v>378</v>
      </c>
      <c r="B383" s="27" t="s">
        <v>535</v>
      </c>
      <c r="C383" s="132" t="s">
        <v>1807</v>
      </c>
      <c r="D383" s="133">
        <v>360</v>
      </c>
      <c r="E383" s="132" t="s">
        <v>719</v>
      </c>
      <c r="F383" s="132" t="s">
        <v>277</v>
      </c>
      <c r="G383" s="132" t="s">
        <v>276</v>
      </c>
      <c r="H383" s="132" t="s">
        <v>1146</v>
      </c>
      <c r="I383" s="132" t="s">
        <v>1808</v>
      </c>
      <c r="J383" s="31" t="s">
        <v>1109</v>
      </c>
    </row>
    <row r="384" spans="1:21" ht="45" x14ac:dyDescent="0.2">
      <c r="A384" s="132">
        <f>A383+1</f>
        <v>379</v>
      </c>
      <c r="B384" s="27" t="s">
        <v>498</v>
      </c>
      <c r="C384" s="132" t="s">
        <v>1807</v>
      </c>
      <c r="D384" s="133">
        <v>841</v>
      </c>
      <c r="E384" s="132" t="s">
        <v>719</v>
      </c>
      <c r="F384" s="132" t="s">
        <v>277</v>
      </c>
      <c r="G384" s="132" t="s">
        <v>276</v>
      </c>
      <c r="H384" s="132" t="s">
        <v>1146</v>
      </c>
      <c r="I384" s="132" t="s">
        <v>1809</v>
      </c>
      <c r="J384" s="31" t="s">
        <v>1110</v>
      </c>
    </row>
    <row r="385" spans="1:21" ht="60.75" customHeight="1" x14ac:dyDescent="0.2">
      <c r="A385" s="132">
        <f>A384+1</f>
        <v>380</v>
      </c>
      <c r="B385" s="27" t="s">
        <v>839</v>
      </c>
      <c r="C385" s="27" t="s">
        <v>843</v>
      </c>
      <c r="D385" s="133">
        <v>25408</v>
      </c>
      <c r="E385" s="132" t="s">
        <v>719</v>
      </c>
      <c r="F385" s="132" t="s">
        <v>623</v>
      </c>
      <c r="G385" s="132" t="s">
        <v>840</v>
      </c>
      <c r="H385" s="135">
        <v>45161</v>
      </c>
      <c r="I385" s="27" t="s">
        <v>841</v>
      </c>
      <c r="J385" s="31" t="s">
        <v>1111</v>
      </c>
      <c r="K385" s="112" t="s">
        <v>842</v>
      </c>
    </row>
    <row r="386" spans="1:21" ht="45" x14ac:dyDescent="0.2">
      <c r="A386" s="132">
        <f>A385+1</f>
        <v>381</v>
      </c>
      <c r="B386" s="27" t="s">
        <v>406</v>
      </c>
      <c r="C386" s="132" t="s">
        <v>1810</v>
      </c>
      <c r="D386" s="134">
        <v>3400</v>
      </c>
      <c r="E386" s="108" t="s">
        <v>1141</v>
      </c>
      <c r="F386" s="27" t="s">
        <v>204</v>
      </c>
      <c r="G386" s="27" t="s">
        <v>212</v>
      </c>
      <c r="H386" s="132" t="s">
        <v>1279</v>
      </c>
      <c r="I386" s="132" t="s">
        <v>1811</v>
      </c>
      <c r="J386" s="148" t="s">
        <v>1112</v>
      </c>
    </row>
    <row r="387" spans="1:21" s="59" customFormat="1" ht="79.5" customHeight="1" x14ac:dyDescent="0.2">
      <c r="A387" s="47">
        <f>A386+1</f>
        <v>382</v>
      </c>
      <c r="B387" s="47" t="s">
        <v>451</v>
      </c>
      <c r="C387" s="47" t="s">
        <v>243</v>
      </c>
      <c r="D387" s="56">
        <v>1500</v>
      </c>
      <c r="E387" s="60" t="s">
        <v>1142</v>
      </c>
      <c r="F387" s="47" t="s">
        <v>204</v>
      </c>
      <c r="G387" s="47" t="s">
        <v>210</v>
      </c>
      <c r="H387" s="57">
        <v>42888</v>
      </c>
      <c r="I387" s="47" t="s">
        <v>242</v>
      </c>
      <c r="J387" s="61" t="s">
        <v>1113</v>
      </c>
      <c r="K387" s="127"/>
      <c r="L387" s="127"/>
      <c r="M387" s="127"/>
      <c r="N387" s="127"/>
      <c r="O387" s="127"/>
      <c r="P387" s="127"/>
      <c r="Q387" s="58"/>
      <c r="R387" s="58"/>
      <c r="S387" s="58"/>
      <c r="T387" s="58"/>
      <c r="U387" s="58"/>
    </row>
    <row r="388" spans="1:21" s="18" customFormat="1" ht="45" x14ac:dyDescent="0.2">
      <c r="A388" s="47">
        <f t="shared" ref="A388:A393" si="23">A387+1</f>
        <v>383</v>
      </c>
      <c r="B388" s="137" t="s">
        <v>258</v>
      </c>
      <c r="C388" s="47" t="s">
        <v>259</v>
      </c>
      <c r="D388" s="138">
        <v>3400</v>
      </c>
      <c r="E388" s="108" t="s">
        <v>1141</v>
      </c>
      <c r="F388" s="47" t="s">
        <v>204</v>
      </c>
      <c r="G388" s="47" t="s">
        <v>211</v>
      </c>
      <c r="H388" s="146">
        <v>42829</v>
      </c>
      <c r="I388" s="137" t="s">
        <v>260</v>
      </c>
      <c r="J388" s="61" t="s">
        <v>1114</v>
      </c>
      <c r="K388" s="118"/>
      <c r="L388" s="118"/>
      <c r="M388" s="118"/>
      <c r="N388" s="118"/>
      <c r="O388" s="118"/>
      <c r="P388" s="118"/>
      <c r="Q388" s="35"/>
      <c r="R388" s="35"/>
      <c r="S388" s="35"/>
      <c r="T388" s="35"/>
      <c r="U388" s="35"/>
    </row>
    <row r="389" spans="1:21" s="18" customFormat="1" ht="45" x14ac:dyDescent="0.2">
      <c r="A389" s="47">
        <f t="shared" si="23"/>
        <v>384</v>
      </c>
      <c r="B389" s="47" t="s">
        <v>478</v>
      </c>
      <c r="C389" s="137" t="s">
        <v>1812</v>
      </c>
      <c r="D389" s="138">
        <v>3944</v>
      </c>
      <c r="E389" s="108" t="s">
        <v>1141</v>
      </c>
      <c r="F389" s="47" t="s">
        <v>204</v>
      </c>
      <c r="G389" s="47" t="s">
        <v>211</v>
      </c>
      <c r="H389" s="137" t="s">
        <v>1640</v>
      </c>
      <c r="I389" s="137" t="s">
        <v>1813</v>
      </c>
      <c r="J389" s="61" t="s">
        <v>1115</v>
      </c>
      <c r="K389" s="118"/>
      <c r="L389" s="118"/>
      <c r="M389" s="118"/>
      <c r="N389" s="118"/>
      <c r="O389" s="118"/>
      <c r="P389" s="118"/>
      <c r="Q389" s="35"/>
      <c r="R389" s="35"/>
      <c r="S389" s="35"/>
      <c r="T389" s="35"/>
      <c r="U389" s="35"/>
    </row>
    <row r="390" spans="1:21" ht="45" x14ac:dyDescent="0.2">
      <c r="A390" s="27">
        <f t="shared" si="23"/>
        <v>385</v>
      </c>
      <c r="B390" s="27" t="s">
        <v>601</v>
      </c>
      <c r="C390" s="27" t="s">
        <v>320</v>
      </c>
      <c r="D390" s="133">
        <v>2204</v>
      </c>
      <c r="E390" s="108" t="s">
        <v>1141</v>
      </c>
      <c r="F390" s="27" t="s">
        <v>204</v>
      </c>
      <c r="G390" s="27" t="s">
        <v>211</v>
      </c>
      <c r="H390" s="132" t="s">
        <v>1814</v>
      </c>
      <c r="I390" s="132" t="s">
        <v>1815</v>
      </c>
      <c r="J390" s="148" t="s">
        <v>1116</v>
      </c>
    </row>
    <row r="391" spans="1:21" ht="45" x14ac:dyDescent="0.2">
      <c r="A391" s="27">
        <f t="shared" si="23"/>
        <v>386</v>
      </c>
      <c r="B391" s="27" t="s">
        <v>647</v>
      </c>
      <c r="C391" s="27" t="s">
        <v>680</v>
      </c>
      <c r="D391" s="133">
        <v>250650</v>
      </c>
      <c r="E391" s="108" t="s">
        <v>1141</v>
      </c>
      <c r="F391" s="27" t="s">
        <v>681</v>
      </c>
      <c r="G391" s="27" t="s">
        <v>682</v>
      </c>
      <c r="H391" s="135">
        <v>44298</v>
      </c>
      <c r="I391" s="132" t="s">
        <v>648</v>
      </c>
      <c r="J391" s="148" t="s">
        <v>1096</v>
      </c>
    </row>
    <row r="392" spans="1:21" ht="60.75" customHeight="1" x14ac:dyDescent="0.2">
      <c r="A392" s="27">
        <f t="shared" si="23"/>
        <v>387</v>
      </c>
      <c r="B392" s="27" t="s">
        <v>818</v>
      </c>
      <c r="C392" s="27" t="s">
        <v>680</v>
      </c>
      <c r="D392" s="133">
        <v>2956287</v>
      </c>
      <c r="E392" s="108" t="s">
        <v>1141</v>
      </c>
      <c r="F392" s="27" t="s">
        <v>1119</v>
      </c>
      <c r="G392" s="27" t="s">
        <v>682</v>
      </c>
      <c r="H392" s="135">
        <v>44789</v>
      </c>
      <c r="I392" s="132" t="s">
        <v>821</v>
      </c>
      <c r="J392" s="148" t="s">
        <v>1117</v>
      </c>
    </row>
    <row r="393" spans="1:21" ht="45" x14ac:dyDescent="0.2">
      <c r="A393" s="27">
        <f t="shared" si="23"/>
        <v>388</v>
      </c>
      <c r="B393" s="27" t="s">
        <v>819</v>
      </c>
      <c r="C393" s="27" t="s">
        <v>680</v>
      </c>
      <c r="D393" s="133">
        <v>2351566</v>
      </c>
      <c r="E393" s="108" t="s">
        <v>1141</v>
      </c>
      <c r="F393" s="27" t="s">
        <v>1119</v>
      </c>
      <c r="G393" s="27" t="s">
        <v>682</v>
      </c>
      <c r="H393" s="135">
        <v>44918</v>
      </c>
      <c r="I393" s="132" t="s">
        <v>820</v>
      </c>
      <c r="J393" s="148" t="s">
        <v>1118</v>
      </c>
    </row>
    <row r="394" spans="1:21" ht="22.5" customHeight="1" x14ac:dyDescent="0.2">
      <c r="A394" s="132"/>
      <c r="B394" s="132" t="s">
        <v>12</v>
      </c>
      <c r="C394" s="132"/>
      <c r="D394" s="134">
        <f>SUM(D386:D393)</f>
        <v>5572951</v>
      </c>
      <c r="E394" s="134"/>
      <c r="F394" s="134"/>
      <c r="G394" s="134"/>
      <c r="H394" s="134"/>
      <c r="I394" s="134"/>
      <c r="J394" s="33">
        <f>SUM(J7:J393)</f>
        <v>254798133.96000001</v>
      </c>
    </row>
    <row r="395" spans="1:21" ht="34.5" customHeight="1" x14ac:dyDescent="0.2">
      <c r="A395" s="150"/>
      <c r="D395" s="151"/>
      <c r="E395" s="151"/>
      <c r="F395" s="151"/>
      <c r="G395" s="151"/>
      <c r="H395" s="151"/>
      <c r="I395" s="151"/>
      <c r="J395" s="34"/>
    </row>
    <row r="396" spans="1:21" ht="23.25" customHeight="1" x14ac:dyDescent="0.2"/>
    <row r="398" spans="1:21" s="52" customFormat="1" ht="47.25" x14ac:dyDescent="0.25">
      <c r="A398" s="154">
        <f>A393+1</f>
        <v>389</v>
      </c>
      <c r="B398" s="155" t="s">
        <v>625</v>
      </c>
      <c r="C398" s="155" t="s">
        <v>621</v>
      </c>
      <c r="D398" s="156">
        <v>10009</v>
      </c>
      <c r="E398" s="54" t="s">
        <v>622</v>
      </c>
      <c r="F398" s="155" t="s">
        <v>623</v>
      </c>
      <c r="G398" s="155" t="s">
        <v>624</v>
      </c>
      <c r="H398" s="157">
        <v>41148</v>
      </c>
      <c r="I398" s="154" t="s">
        <v>626</v>
      </c>
      <c r="J398" s="55" t="s">
        <v>1132</v>
      </c>
      <c r="K398" s="128"/>
      <c r="L398" s="128"/>
      <c r="M398" s="128"/>
      <c r="N398" s="128"/>
      <c r="O398" s="128"/>
      <c r="P398" s="128"/>
      <c r="Q398" s="53"/>
      <c r="R398" s="53"/>
      <c r="S398" s="53"/>
      <c r="T398" s="53"/>
      <c r="U398" s="53"/>
    </row>
    <row r="399" spans="1:21" s="52" customFormat="1" ht="47.25" x14ac:dyDescent="0.25">
      <c r="A399" s="154">
        <f>1+A398</f>
        <v>390</v>
      </c>
      <c r="B399" s="155" t="s">
        <v>627</v>
      </c>
      <c r="C399" s="155" t="s">
        <v>621</v>
      </c>
      <c r="D399" s="158">
        <v>5500</v>
      </c>
      <c r="E399" s="54" t="s">
        <v>622</v>
      </c>
      <c r="F399" s="155" t="s">
        <v>623</v>
      </c>
      <c r="G399" s="155" t="s">
        <v>624</v>
      </c>
      <c r="H399" s="157">
        <v>41148</v>
      </c>
      <c r="I399" s="154" t="s">
        <v>628</v>
      </c>
      <c r="J399" s="55" t="s">
        <v>1131</v>
      </c>
      <c r="K399" s="128"/>
      <c r="L399" s="128"/>
      <c r="M399" s="128"/>
      <c r="N399" s="128"/>
      <c r="O399" s="128"/>
      <c r="P399" s="128"/>
      <c r="Q399" s="53"/>
      <c r="R399" s="53"/>
      <c r="S399" s="53"/>
      <c r="T399" s="53"/>
      <c r="U399" s="53"/>
    </row>
    <row r="400" spans="1:21" s="52" customFormat="1" ht="47.25" x14ac:dyDescent="0.25">
      <c r="A400" s="154">
        <f t="shared" ref="A400:A403" si="24">1+A399</f>
        <v>391</v>
      </c>
      <c r="B400" s="155" t="s">
        <v>629</v>
      </c>
      <c r="C400" s="155" t="s">
        <v>621</v>
      </c>
      <c r="D400" s="158">
        <v>12132</v>
      </c>
      <c r="E400" s="54" t="s">
        <v>622</v>
      </c>
      <c r="F400" s="155" t="s">
        <v>623</v>
      </c>
      <c r="G400" s="155" t="s">
        <v>624</v>
      </c>
      <c r="H400" s="157">
        <v>41148</v>
      </c>
      <c r="I400" s="154" t="s">
        <v>630</v>
      </c>
      <c r="J400" s="55" t="s">
        <v>1130</v>
      </c>
      <c r="K400" s="128"/>
      <c r="L400" s="128"/>
      <c r="M400" s="128"/>
      <c r="N400" s="128"/>
      <c r="O400" s="128"/>
      <c r="P400" s="128"/>
      <c r="Q400" s="53"/>
      <c r="R400" s="53"/>
      <c r="S400" s="53"/>
      <c r="T400" s="53"/>
      <c r="U400" s="53"/>
    </row>
    <row r="401" spans="1:21" s="52" customFormat="1" ht="47.25" x14ac:dyDescent="0.25">
      <c r="A401" s="154">
        <f t="shared" si="24"/>
        <v>392</v>
      </c>
      <c r="B401" s="155" t="s">
        <v>631</v>
      </c>
      <c r="C401" s="155" t="s">
        <v>621</v>
      </c>
      <c r="D401" s="158">
        <v>11993</v>
      </c>
      <c r="E401" s="54" t="s">
        <v>622</v>
      </c>
      <c r="F401" s="155" t="s">
        <v>623</v>
      </c>
      <c r="G401" s="155" t="s">
        <v>624</v>
      </c>
      <c r="H401" s="157">
        <v>41148</v>
      </c>
      <c r="I401" s="154" t="s">
        <v>632</v>
      </c>
      <c r="J401" s="55" t="s">
        <v>1129</v>
      </c>
      <c r="K401" s="128"/>
      <c r="L401" s="128"/>
      <c r="M401" s="128"/>
      <c r="N401" s="128"/>
      <c r="O401" s="128"/>
      <c r="P401" s="128"/>
      <c r="Q401" s="53"/>
      <c r="R401" s="53"/>
      <c r="S401" s="53"/>
      <c r="T401" s="53"/>
      <c r="U401" s="53"/>
    </row>
    <row r="402" spans="1:21" s="52" customFormat="1" ht="47.25" x14ac:dyDescent="0.25">
      <c r="A402" s="154">
        <f t="shared" si="24"/>
        <v>393</v>
      </c>
      <c r="B402" s="155" t="s">
        <v>633</v>
      </c>
      <c r="C402" s="155" t="s">
        <v>621</v>
      </c>
      <c r="D402" s="158">
        <v>17001</v>
      </c>
      <c r="E402" s="54" t="s">
        <v>622</v>
      </c>
      <c r="F402" s="155" t="s">
        <v>623</v>
      </c>
      <c r="G402" s="155" t="s">
        <v>624</v>
      </c>
      <c r="H402" s="157">
        <v>41148</v>
      </c>
      <c r="I402" s="154" t="s">
        <v>634</v>
      </c>
      <c r="J402" s="55" t="s">
        <v>1128</v>
      </c>
      <c r="K402" s="128"/>
      <c r="L402" s="128"/>
      <c r="M402" s="128"/>
      <c r="N402" s="128"/>
      <c r="O402" s="128"/>
      <c r="P402" s="128"/>
      <c r="Q402" s="53"/>
      <c r="R402" s="53"/>
      <c r="S402" s="53"/>
      <c r="T402" s="53"/>
      <c r="U402" s="53"/>
    </row>
    <row r="403" spans="1:21" s="52" customFormat="1" ht="47.25" x14ac:dyDescent="0.25">
      <c r="A403" s="154">
        <f t="shared" si="24"/>
        <v>394</v>
      </c>
      <c r="B403" s="155" t="s">
        <v>635</v>
      </c>
      <c r="C403" s="155" t="s">
        <v>621</v>
      </c>
      <c r="D403" s="158">
        <v>10010</v>
      </c>
      <c r="E403" s="54" t="s">
        <v>622</v>
      </c>
      <c r="F403" s="155" t="s">
        <v>623</v>
      </c>
      <c r="G403" s="155" t="s">
        <v>624</v>
      </c>
      <c r="H403" s="157">
        <v>41148</v>
      </c>
      <c r="I403" s="154" t="s">
        <v>636</v>
      </c>
      <c r="J403" s="55">
        <v>105419.08</v>
      </c>
      <c r="K403" s="128"/>
      <c r="L403" s="128"/>
      <c r="M403" s="128"/>
      <c r="N403" s="128"/>
      <c r="O403" s="128"/>
      <c r="P403" s="128"/>
      <c r="Q403" s="53"/>
      <c r="R403" s="53"/>
      <c r="S403" s="53"/>
      <c r="T403" s="53"/>
      <c r="U403" s="53"/>
    </row>
    <row r="404" spans="1:21" s="52" customFormat="1" ht="47.25" x14ac:dyDescent="0.25">
      <c r="A404" s="154">
        <f>A403+1</f>
        <v>395</v>
      </c>
      <c r="B404" s="155" t="s">
        <v>637</v>
      </c>
      <c r="C404" s="155" t="s">
        <v>621</v>
      </c>
      <c r="D404" s="158">
        <v>8669</v>
      </c>
      <c r="E404" s="54" t="s">
        <v>622</v>
      </c>
      <c r="F404" s="155" t="s">
        <v>623</v>
      </c>
      <c r="G404" s="155" t="s">
        <v>624</v>
      </c>
      <c r="H404" s="157">
        <v>41148</v>
      </c>
      <c r="I404" s="154" t="s">
        <v>638</v>
      </c>
      <c r="J404" s="55" t="s">
        <v>1127</v>
      </c>
      <c r="K404" s="128"/>
      <c r="L404" s="128"/>
      <c r="M404" s="128"/>
      <c r="N404" s="128"/>
      <c r="O404" s="128"/>
      <c r="P404" s="128"/>
      <c r="Q404" s="53"/>
      <c r="R404" s="53"/>
      <c r="S404" s="53"/>
      <c r="T404" s="53"/>
      <c r="U404" s="53"/>
    </row>
    <row r="405" spans="1:21" x14ac:dyDescent="0.2">
      <c r="A405" s="132"/>
      <c r="B405" s="132"/>
      <c r="C405" s="132"/>
      <c r="D405" s="133">
        <f ca="1">SUM(D397:D406)</f>
        <v>101213</v>
      </c>
      <c r="E405" s="132"/>
      <c r="F405" s="132"/>
      <c r="G405" s="132"/>
      <c r="H405" s="132"/>
      <c r="I405" s="132"/>
      <c r="J405" s="218">
        <f>SUM(J394:J404)</f>
        <v>254903553.04000002</v>
      </c>
    </row>
  </sheetData>
  <mergeCells count="3">
    <mergeCell ref="A1:I1"/>
    <mergeCell ref="P73:R73"/>
    <mergeCell ref="L73:O7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Недвиж. имущ.</vt:lpstr>
      <vt:lpstr>Движ. имущ.</vt:lpstr>
      <vt:lpstr>Земля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admorlovsp1@outlook.com</cp:lastModifiedBy>
  <cp:lastPrinted>2022-01-20T13:38:17Z</cp:lastPrinted>
  <dcterms:created xsi:type="dcterms:W3CDTF">2015-12-02T08:03:27Z</dcterms:created>
  <dcterms:modified xsi:type="dcterms:W3CDTF">2024-05-03T10:28:37Z</dcterms:modified>
</cp:coreProperties>
</file>